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https://climatechangegovt-my.sharepoint.com/personal/sean_buchanan_climatecommission_govt_nz/Documents/Documents/Python/Res processing/"/>
    </mc:Choice>
  </mc:AlternateContent>
  <xr:revisionPtr revIDLastSave="27" documentId="13_ncr:1_{A4B6E804-9A11-4BFC-B292-3DF064F8812F}" xr6:coauthVersionLast="45" xr6:coauthVersionMax="46" xr10:uidLastSave="{5DE99AEB-60C4-43E0-BF72-767A6F9B937D}"/>
  <bookViews>
    <workbookView xWindow="-28920" yWindow="-120" windowWidth="29040" windowHeight="15840" xr2:uid="{1F9DEE2A-97C8-4B1F-AA4E-3FEC91A83D1C}"/>
  </bookViews>
  <sheets>
    <sheet name="Contents" sheetId="16" r:id="rId1"/>
    <sheet name="Version history" sheetId="21" r:id="rId2"/>
    <sheet name="Scenario assumptions" sheetId="8" r:id="rId3"/>
    <sheet name="Sensitivity analysis" sheetId="6" r:id="rId4"/>
    <sheet name="Technical assumptions&gt;&gt;" sheetId="9" r:id="rId5"/>
    <sheet name="Transport" sheetId="17" r:id="rId6"/>
    <sheet name="Boilers" sheetId="11" r:id="rId7"/>
    <sheet name="Buildings" sheetId="12" r:id="rId8"/>
    <sheet name="Power" sheetId="13" r:id="rId9"/>
    <sheet name="Industry" sheetId="15" r:id="rId10"/>
    <sheet name="Gas" sheetId="14" r:id="rId11"/>
    <sheet name="Agriculture" sheetId="18" r:id="rId12"/>
    <sheet name="Forestry" sheetId="19" r:id="rId13"/>
    <sheet name="Waste" sheetId="20"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0" i="13" l="1"/>
  <c r="K19" i="13"/>
  <c r="J19" i="13" s="1"/>
  <c r="J18" i="13"/>
  <c r="J17" i="13"/>
  <c r="J16" i="13"/>
</calcChain>
</file>

<file path=xl/sharedStrings.xml><?xml version="1.0" encoding="utf-8"?>
<sst xmlns="http://schemas.openxmlformats.org/spreadsheetml/2006/main" count="1441" uniqueCount="853">
  <si>
    <t>Current Policy Reference</t>
  </si>
  <si>
    <t>Headwinds</t>
  </si>
  <si>
    <t>Further Behaviour Change</t>
  </si>
  <si>
    <t>Further Technology Change</t>
  </si>
  <si>
    <t>Land use change</t>
  </si>
  <si>
    <t>Exotic deforestation</t>
  </si>
  <si>
    <t>Native deforestation</t>
  </si>
  <si>
    <t>664 hectares per year</t>
  </si>
  <si>
    <t>Horticulture</t>
  </si>
  <si>
    <t>Same as Current Policy Reference</t>
  </si>
  <si>
    <t>Agriculture</t>
  </si>
  <si>
    <t>Low methane breeding</t>
  </si>
  <si>
    <t>None</t>
  </si>
  <si>
    <t>Nitrification inhibitor</t>
  </si>
  <si>
    <t xml:space="preserve">Waste </t>
  </si>
  <si>
    <t>LFG recovery rate (average)</t>
  </si>
  <si>
    <t>Transport</t>
  </si>
  <si>
    <t>Total household passenger-kilometres</t>
  </si>
  <si>
    <t>Capital cost penalties on light passenger electric vehicles</t>
  </si>
  <si>
    <t>Low carbon liquid fuel utilisation</t>
  </si>
  <si>
    <t>NA</t>
  </si>
  <si>
    <t>Food processing energy efficiency improvement</t>
  </si>
  <si>
    <t>0.7% per year</t>
  </si>
  <si>
    <t>0.9% per year</t>
  </si>
  <si>
    <t>Biomass availability for food processing</t>
  </si>
  <si>
    <t>50% of regional forestry residue and export pulp logs</t>
  </si>
  <si>
    <t>25% of regional forestry residue and export pulp logs</t>
  </si>
  <si>
    <t>Kinleith pulp mill conversion date to high efficiency recovery boiler</t>
  </si>
  <si>
    <t>Zero-emissions steel production date</t>
  </si>
  <si>
    <t>Fuel shared with transportation</t>
  </si>
  <si>
    <t>Renewable electricity generation capital cost reductions</t>
  </si>
  <si>
    <t>Geothermal carbon capture and storage</t>
  </si>
  <si>
    <t>35% emission capture for all fields</t>
  </si>
  <si>
    <t>Buildings</t>
  </si>
  <si>
    <t>Phaseout date for fossil fuel heating in new buildings</t>
  </si>
  <si>
    <t xml:space="preserve">2025 for all buildings </t>
  </si>
  <si>
    <t>Same as Headwinds</t>
  </si>
  <si>
    <t>Phaseout schedule for fossil fuel heating in all buildings</t>
  </si>
  <si>
    <t>Beginning 2040 and complete by 2060</t>
  </si>
  <si>
    <t>Beginning 2030 and complete by 2050</t>
  </si>
  <si>
    <t>F-Gases</t>
  </si>
  <si>
    <t>Alternative path A</t>
  </si>
  <si>
    <t>Alternative path B</t>
  </si>
  <si>
    <t>Methane vaccine</t>
  </si>
  <si>
    <t>Tailwinds</t>
  </si>
  <si>
    <t>General</t>
  </si>
  <si>
    <t>Number of residential buildings</t>
  </si>
  <si>
    <t>Iron and steel production</t>
  </si>
  <si>
    <t xml:space="preserve">2040 for commercial and public buildings, 2035 for residential buildings 
</t>
  </si>
  <si>
    <t>Demonstration path</t>
  </si>
  <si>
    <t>TRANSPORT</t>
  </si>
  <si>
    <t xml:space="preserve">Industry and energy </t>
  </si>
  <si>
    <t>ENERGY, INDUSTRY AND BUILDINGS</t>
  </si>
  <si>
    <t>Methanol production</t>
  </si>
  <si>
    <t>Aluminium production</t>
  </si>
  <si>
    <t>LAND (AGRICULTURE AND FORESTRY)</t>
  </si>
  <si>
    <t>WASTE AND F-GASES</t>
  </si>
  <si>
    <t>Tiwai Point aluminium smelter closes end of 2024</t>
  </si>
  <si>
    <t>GENERAL</t>
  </si>
  <si>
    <t>3.8 TWh by 2025</t>
  </si>
  <si>
    <t>3.1 TWh by 2025</t>
  </si>
  <si>
    <t>Wind: 0.5% per year, Utility solar: 2.0% per year, Geothermal: 0.07% per year</t>
  </si>
  <si>
    <t>Wind: 0.8% per year, Utility solar: 3.0% per year, Geothermal: 0.1% per year</t>
  </si>
  <si>
    <t>Population</t>
  </si>
  <si>
    <t>Steel production</t>
  </si>
  <si>
    <t>Refining</t>
  </si>
  <si>
    <t>Recovers from 40 USD/bbl in 2020 to 60 USD/bbl in 2023 then remains constant</t>
  </si>
  <si>
    <t>18% emissions reduction by 2035, 24% by 2050</t>
  </si>
  <si>
    <t>Increases from $30 in 2020 to $160 in 2035 and $250 in 2050</t>
  </si>
  <si>
    <t>$35 per tonne from 2021</t>
  </si>
  <si>
    <t>27% emissions reduction by 2035, 33% by 2050</t>
  </si>
  <si>
    <t>39% reduction by 2035, 46% by 2050</t>
  </si>
  <si>
    <t>Same as Further Behaviour Change</t>
  </si>
  <si>
    <t>32% reduction by 2035, 39% by 2050</t>
  </si>
  <si>
    <t>Household heating demand reduction</t>
  </si>
  <si>
    <t>Commercial and public building heating demand reduction</t>
  </si>
  <si>
    <t>From 55.7 billion in 2019 to: 
67.6 billion in 2035 
71.6 billion in 2050</t>
  </si>
  <si>
    <t>From 3.5% in 2019 to: 
5.3% in 2035 
6.3% in 2050</t>
  </si>
  <si>
    <t>7.6% in 2035 
10.9% in 2050</t>
  </si>
  <si>
    <t>11.9% in 2035 
16.7% in 2050</t>
  </si>
  <si>
    <t>From 1.6% in 2019 to: 
1.5% in 2035 
1.4% in 2050</t>
  </si>
  <si>
    <t>Roughly constant at 0.6% from 2019</t>
  </si>
  <si>
    <t>Existing buildings: 6% by 2035, 10% by 2050
New buildings: 36% by 2035, 48% by 2050</t>
  </si>
  <si>
    <t>1.7% in 2035 
1.9% in 2050</t>
  </si>
  <si>
    <t>1.2% in 2035 
1.6% in 2050</t>
  </si>
  <si>
    <t>2.2% in 2035 
2.4% in 2050</t>
  </si>
  <si>
    <t>3.6% in 2035 
7.8% in 2050</t>
  </si>
  <si>
    <t>Existing buildings: 27% by 2035, 50% by 2050
New buildings: 31% by 2035, 41% by 2050</t>
  </si>
  <si>
    <t>2.0% in 2035 
2.1% in 2050</t>
  </si>
  <si>
    <t>2.4% in 2035 
4.7% in 2050</t>
  </si>
  <si>
    <t>9.8% in 2035 
13.8% in 2050</t>
  </si>
  <si>
    <t>Existing buildings: 1% by 2035, 2% by 2050
New buildings: 24% by 2035, 27% by 2050</t>
  </si>
  <si>
    <t>Existing buildings: 4% by 2035, 8% by 2050
New buildings: 24% by 2035, 27% by 2050</t>
  </si>
  <si>
    <t>63.9 billion in 2035 
(5.4% reduction from CPR)
62.3 billion in 2050 
(9.0% reduction)</t>
  </si>
  <si>
    <t>60.3 billion in 2035 
(10.8% reduction from CPR)
58.9 billion in 2050 
(17.7% reduction)</t>
  </si>
  <si>
    <t>From 13.7%/12.4% in 2019 to 
12.8%/11.6% in 2035 
12.8%/11.7% in 2050</t>
  </si>
  <si>
    <t>14.7%/13.3% in 2035 
15.4%/14.1% in 2050</t>
  </si>
  <si>
    <t>18.5%/16.7% in 2035 
21.4%/19.6% in 2050</t>
  </si>
  <si>
    <t>15.9%/14.4% in 2035 
18.0%/16.4% in 2050</t>
  </si>
  <si>
    <t>Existing buildings: 2% by 2035, 5% by 2050
New buildings: 27% by 2035, 33% by 2050</t>
  </si>
  <si>
    <t>Existing buildings: 16% by 2035, 30% by 2050
New buildings: 27% by 2035, 34% by 2050</t>
  </si>
  <si>
    <t>Per building and relative to 2019 building stock average. Figures are for space heating - reduction in demand for water heating is 50% of these values</t>
  </si>
  <si>
    <t>Number of commerical and public buildings</t>
  </si>
  <si>
    <t>Phaseout date for internal combustion engine heavy vehicle imports</t>
  </si>
  <si>
    <t>Increases from 0.18 million in 2019 to 0.21 million by 2035 and 0.23 million by 2050</t>
  </si>
  <si>
    <t>Increases from 1.77 million in 2019 to 2.07 million in 2035 and 2.23 million by 2050</t>
  </si>
  <si>
    <t>27 USD/kWh in 2035
13 USD/kWh in 2050</t>
  </si>
  <si>
    <t>From 137 USD/kWh in 2020 to: 
44 USD/kWh in 2035
26 USD/kWh in 2050</t>
  </si>
  <si>
    <t>Phaseout date for internal combustion engine light vehicle and bus imports</t>
  </si>
  <si>
    <t>New imports 2040 
Used imports 2042</t>
  </si>
  <si>
    <t>New 2030 
Used 2032</t>
  </si>
  <si>
    <t>New 2032 
Used 2035</t>
  </si>
  <si>
    <t>Medium trucks 2045 
Heavy trucks 2055</t>
  </si>
  <si>
    <t>Medium trucks 2035 
Heavy trucks 2040</t>
  </si>
  <si>
    <t>Assumption used in 2020 Government emissions projections.</t>
  </si>
  <si>
    <r>
      <t>Based on</t>
    </r>
    <r>
      <rPr>
        <sz val="11"/>
        <color rgb="FF000000"/>
        <rFont val="Calibri"/>
        <family val="2"/>
      </rPr>
      <t xml:space="preserve"> International Energy Agency, Sustainable Development Scenario</t>
    </r>
    <r>
      <rPr>
        <sz val="11"/>
        <color rgb="FF000000"/>
        <rFont val="Calibri"/>
        <family val="2"/>
        <scheme val="minor"/>
      </rPr>
      <t>.</t>
    </r>
  </si>
  <si>
    <t>CCC assumption.</t>
  </si>
  <si>
    <r>
      <t xml:space="preserve">Applied to energy and transport sectors only in ENZ model. CPR based on 2020 Government emissions projections. For further information on emissions values in the scenarios see Box 7.1 in </t>
    </r>
    <r>
      <rPr>
        <i/>
        <sz val="11"/>
        <color rgb="FF000000"/>
        <rFont val="Calibri"/>
        <family val="2"/>
      </rPr>
      <t>Ināia tonu nei.</t>
    </r>
  </si>
  <si>
    <t>Fuel shared with off-road vehicles and machinery.</t>
  </si>
  <si>
    <t>Medium trucks 2037
Heavy trucks 2042</t>
  </si>
  <si>
    <t>Includes Cook Strait ferries. Modelled as direct electrification but could include hydrogen/ammonia fuel cell.</t>
  </si>
  <si>
    <t>Modelled as direct electrification but could include hydrogen fuel cell.</t>
  </si>
  <si>
    <t>Electrification of coastal shipping (share of tonne-km)</t>
  </si>
  <si>
    <t>Electrification of air travel (share of passenger-km)</t>
  </si>
  <si>
    <t>12% in 2019 
Assumed to follow share of electrified vehicle-km for heavy trucks when this exceeds 12%</t>
  </si>
  <si>
    <t>Assumed to follow share of electrified vehicle-km for heavy trucks</t>
  </si>
  <si>
    <t>Increases to 9.5 PJ (~270 million litres) of low carbon liquid fuel use by 2035, then constant</t>
  </si>
  <si>
    <t>Increases to 23% in 2026 
Assumed to follow share of electrified vehicle-km for heavy trucks when this exceeds 23%</t>
  </si>
  <si>
    <t>None to 2030 
5% in 2035 
30% in 2050</t>
  </si>
  <si>
    <t>None to 2030 
10% in 2035
50% in 2050</t>
  </si>
  <si>
    <t>25% in 2020, mostly phased out by 2035</t>
  </si>
  <si>
    <t>25% in 2020, mostly phased out by 2030</t>
  </si>
  <si>
    <t>Annual rate of improvement of 0.25% / 1.0% / 1.25% respectively</t>
  </si>
  <si>
    <t>Efficiency of rail / coastal shipping / aviation (domestic)</t>
  </si>
  <si>
    <t>Annual rate of improvement of 0.50% / 1.25% / 1.75% respectively</t>
  </si>
  <si>
    <t>Annual rate of improvement of 0.75% / 1.5% / 2.25% respectively</t>
  </si>
  <si>
    <t>Additional 87,000 hectares of dairy land converted by 2050</t>
  </si>
  <si>
    <t>Additional 36,000 hectares of dairy land converted by 2050</t>
  </si>
  <si>
    <t>Change in total population per hectare. For dairy this is total dairy cattle. For sheep and beef we use a weighted population metric that accounts for approximate relative feed intake: sheep = 1 unit, beef cattle = 5 units.</t>
  </si>
  <si>
    <t>Average livestock per hectare (change from 2019)</t>
  </si>
  <si>
    <t>Average animal productivity
(change from 2019)</t>
  </si>
  <si>
    <t>From 36% in 2019 to 50% in 2030, then constant</t>
  </si>
  <si>
    <t>Share of urea fertiliser coated with urease inhibitor</t>
  </si>
  <si>
    <t>From 36% in 2019 to 100% in 2035</t>
  </si>
  <si>
    <t>From 36% in 2019 to 100% in 2030</t>
  </si>
  <si>
    <t>HFCs 
(reduction relative to 2019)</t>
  </si>
  <si>
    <t>Waste generation 
(reduction relative to Current Policy Reference case)</t>
  </si>
  <si>
    <t>NA (baseline)</t>
  </si>
  <si>
    <t>Total recovery across all landfill types - separate assumptions are specified for municipal, non-municipal and farm fills. Some smaller waste categories excluded here.
C&amp;D = Construction and demolition</t>
  </si>
  <si>
    <t>Total reductions across all landfill types - separate assumptions are specified for municipal, non-municipal and farm fills. Some smaller waste categories excluded here.
C&amp;D = Construction and demolition</t>
  </si>
  <si>
    <t>Waste recovery/diversion 
(percent that would have been sent to landfill)</t>
  </si>
  <si>
    <t>30% of methane generated at municipal and non-municipal landfills currently without LFG systems subject to capture by 2035, increasing to 40% by 2050.</t>
  </si>
  <si>
    <t>73% of methane generated at municipal and non-municipal landfills currently without LFG systems subject to capture by 2035, increasing to 90% by 2050.</t>
  </si>
  <si>
    <t>LFG capture coverage</t>
  </si>
  <si>
    <t>Expanded coverage could be through a combination of installing new capture systems and redirecting waste to other sites that already have LFG capture</t>
  </si>
  <si>
    <t>60% of methane generated at these landfills subject to capture by 2035, 80% by 2050.</t>
  </si>
  <si>
    <t>68% at open municipal landfills 
(52% at closed municipal landfills)</t>
  </si>
  <si>
    <t>No expansion of current LFG coverage</t>
  </si>
  <si>
    <t>Existing LFG sites: increase to 80% by 2035 and 90% by 2050; 
Other sites: increase to 72% by 2035 and 90% by 2050</t>
  </si>
  <si>
    <t>Existing LFG sites: no increase;
Other sites: 52% with no increase</t>
  </si>
  <si>
    <t>Existing LFG sites: 73% by 2035 and 80% by 2050; 
Other sites: 59% by 2035 and 75% by 2050</t>
  </si>
  <si>
    <t>Total % methane recovered = coverage x recovery rate
Recovery rate for closed municipal landfills is constant at 52%</t>
  </si>
  <si>
    <t>All assumptions in Current Policy Reference based on MPI 2020 "With Existing Measures" scenario</t>
  </si>
  <si>
    <t>Dairy: Emissions reduction increases to 13.5% in 2050 (15% effectiveness x 90% adoption). 
Sheep and beef: Emissions reduction increases to 7.5% in 2050 (15% effectiveness x 50% adoption).</t>
  </si>
  <si>
    <t>Dairy: Available from 2025. Enteric methane emissions reduction of 1% by 2030 (10% effectiveness x 10% adoption) and 12% by 2050 (30% effectiveness x 40% adoption). 
Sheep and beef: None.</t>
  </si>
  <si>
    <t>Methane inhibitors and vaccines are assumed to be mutually exclusive, so cannot both be applied to the same animal. Combined adoption of inhibitor and vaccine in 2050 in the Further Technology Change and Tailwinds scenarios is 90% for dairy and 80% for sheep and beef.</t>
  </si>
  <si>
    <t xml:space="preserve">Dairy: Emissions reduction increases to 12% by 2030 (30% effectiveness x 40% adoption) and 37.5% by 2050 (50% effectiveness x 75% adoption). 
Sheep and beef: Enteric methane reduction of 1.5% by 2030 and 20% by 2050 (50% effectiveness x 40% adoption). </t>
  </si>
  <si>
    <t>Dairy: Available from 2030. Enteric methane emissions reduction increases linearly to 7.5% in 2050 (15% effectiveness x 50% adoption). 
Sheep and beef: Available from 2025, methane emissions reduction increase linearly to 4.5% in 2050 (15% effectiveness x 30% adoption).</t>
  </si>
  <si>
    <t xml:space="preserve">Dairy: Additional enteric methane reduction of 3% by 2030 (additional adoption of 10% x 30% effectiveness) and 4.5% by 2050 (additional adoption of 15% x 30% effectiveness) on top of reductions from inhibitor. 
Sheep and beef: Additional enteric methane reductions of 10.5% by 2030 (additional adoption of 35% x 30% effectiveness) and 12% by 2050 (additional adoption of 40% x 30% effectiveness) on top of reductions from inhibitor. </t>
  </si>
  <si>
    <t>Does not apply to nitrous oxide emissions from fertiliser use.</t>
  </si>
  <si>
    <t>Dairy: Emissions reduction increases to 7.5% by 2035 (60% effectiveness x 30% adoption x application in 5/12 months) and 30% by 2050 (60% effectiveness x 50% adoption with year-round application). 
Sheep and beef: None</t>
  </si>
  <si>
    <t>Dairy: Available from 2030, nitrous oxide emissions reduction of 2.5% by 2035 (60% effectiveness x 10% adoption x application in 5/12 months) and 12% by 2050 (60% effectiveness x 20% adoption with year-round application). 
Sheep and beef: None</t>
  </si>
  <si>
    <t>Dairy: Emissions reduction of 5% by 2035 and 20% by 2050. 
Sheep and beef: None</t>
  </si>
  <si>
    <t>Variable</t>
  </si>
  <si>
    <t>Demonstration path value/setting</t>
  </si>
  <si>
    <t>Sensitivity assumptions</t>
  </si>
  <si>
    <t>Source/basis for sensitivity assumptions</t>
  </si>
  <si>
    <t>Low</t>
  </si>
  <si>
    <t>High</t>
  </si>
  <si>
    <t>Population (average growth rate 2020-2035)</t>
  </si>
  <si>
    <t>GDP (average real growth rate 2020-2035)</t>
  </si>
  <si>
    <t>Closure at end of 2024</t>
  </si>
  <si>
    <t>N/A</t>
  </si>
  <si>
    <t>Continues at full output</t>
  </si>
  <si>
    <t>Illustrative</t>
  </si>
  <si>
    <t>Closure for last two years of each budget period</t>
  </si>
  <si>
    <t>Refinery production</t>
  </si>
  <si>
    <t>All trains close for last two years of each budget period</t>
  </si>
  <si>
    <t>Dryer/wetter hydro years</t>
  </si>
  <si>
    <t>Mean hydro years</t>
  </si>
  <si>
    <t>Electricity emissions calculated from E-market modelling with 90-year historic record of hydro in-flows</t>
  </si>
  <si>
    <t>Exotic afforestation level (annual average 2020-2030)</t>
  </si>
  <si>
    <t>25,400 hectares per year</t>
  </si>
  <si>
    <t>22,300 hectares per year</t>
  </si>
  <si>
    <t>30,200 hectares per year</t>
  </si>
  <si>
    <t>Ministry for Primary Industries 2020 afforestation projections, low and high cases</t>
  </si>
  <si>
    <t>Deforestation of post-1989 forests</t>
  </si>
  <si>
    <t>310 hectares per year</t>
  </si>
  <si>
    <t>1,410 hectares per year</t>
  </si>
  <si>
    <t>Ministry for Primary Industries 2020 deforestation projections, low and high cases</t>
  </si>
  <si>
    <t>Used EV supply constraint</t>
  </si>
  <si>
    <t>Total of 198,000 used light EVs imported 2021-2030</t>
  </si>
  <si>
    <t>Total of 93,000 used light EVs imported 2021-2030</t>
  </si>
  <si>
    <t>Used EV uptake rate constrained to same as current policy reference scenario</t>
  </si>
  <si>
    <t>EV costs</t>
  </si>
  <si>
    <t>Costs fall, light passenger EVs reach purchase price parity with ICE vehicle by 2031</t>
  </si>
  <si>
    <t>Costs fall faster, light passenger EVs reach purchase price parity with ICE vehicle by 2028</t>
  </si>
  <si>
    <t>Costs fall slower, light passenger EVs reach purchase price parity with ICE vehicle by 2035</t>
  </si>
  <si>
    <t>CCC assumptions</t>
  </si>
  <si>
    <t>Oil price</t>
  </si>
  <si>
    <t>Increases from 40 USD/bbl in 2020 to 60 USD/bbl 2023, then constant</t>
  </si>
  <si>
    <t>Decreases to 35 USD/bbl by 2030</t>
  </si>
  <si>
    <t>Increases to 70 USD/bbl by 2023, then 90 USD/bbl by 2030</t>
  </si>
  <si>
    <t>CCC assumptions informed by IEA World Energy Outlook and other projections</t>
  </si>
  <si>
    <t>New renewables costs (annual capital cost reduction)</t>
  </si>
  <si>
    <t>Biomass price (delivered)</t>
  </si>
  <si>
    <t>Emissions intensity of ICE vehicles entering the fleet 
(percent reduction from 2019)</t>
  </si>
  <si>
    <t>Implemented with a 5-year ramp to 100% EV (backstop if not already reached). 
Medium/heavy truck defined as less than/greater than 30 tonnes gross vehicle mass.</t>
  </si>
  <si>
    <t>Implemented with a 5-year ramp to 100% EV (backstop if not already reached). 
Medium/heavy truck defined as less than/greater than 30 tonnes gross vehicle mass.
These dates are for new imports; phaseout dates for used imports lag by 5 years.</t>
  </si>
  <si>
    <t>Cost of EV batteries 
(real 2020 USD/kWh)</t>
  </si>
  <si>
    <t>Rail electrification 
(share of tonne-km)</t>
  </si>
  <si>
    <t>Public transport mode share by distance 
(percent of household passenger-km)</t>
  </si>
  <si>
    <t>Walking mode share by distance 
(percent of household passenger-km)</t>
  </si>
  <si>
    <t>Cycling mode share by distance 
(percent of household passenger-km)</t>
  </si>
  <si>
    <t>Rail/coastal shipping freight mode share 
(percent of tonne-kilometres)</t>
  </si>
  <si>
    <t>Emissions values
(real 2020 NZD)</t>
  </si>
  <si>
    <t>Gross Domestic Product 
(real 2009/2010 NZD, production measure)</t>
  </si>
  <si>
    <t>Oil Price 
(real 2020 USD/barrel)</t>
  </si>
  <si>
    <t>Exchange rate 
(USD/NZD)</t>
  </si>
  <si>
    <t>Total freight tonne-kilometres</t>
  </si>
  <si>
    <t>From 31.2 billion in 2019 to 37.6 billion in 2035 and 40.9 billion in 2050</t>
  </si>
  <si>
    <t>Increases from 4.94 million in 2019 to 5.79 million in 2035 and 6.23 million in 2050</t>
  </si>
  <si>
    <t>Increases from 248 billion in 2019 to 347 billion in 2035 and 435 billion in 2050</t>
  </si>
  <si>
    <t>Constant at 0.65</t>
  </si>
  <si>
    <t>Domestic air passenger-kilometres</t>
  </si>
  <si>
    <t>From 7.4 billion in 2019 to 10.4 billion in 2035 and 13.4 billion in 2050</t>
  </si>
  <si>
    <t>Current Policy Reference assumptions based on Bloomberg New Energy Finance forecast</t>
  </si>
  <si>
    <t>Area increases from 112,000 hectares in 2019 to 131,000 hectares in 2050</t>
  </si>
  <si>
    <t>Energy costs and supply</t>
  </si>
  <si>
    <t>Used to determine boiler fuel switching for food processing</t>
  </si>
  <si>
    <t>Fuel</t>
  </si>
  <si>
    <t>delivered energy cost</t>
  </si>
  <si>
    <t>unit</t>
  </si>
  <si>
    <t>notes/evidence</t>
  </si>
  <si>
    <t>total supply</t>
  </si>
  <si>
    <t>Biomass</t>
  </si>
  <si>
    <t>forestry residue</t>
  </si>
  <si>
    <t>$/GJ</t>
  </si>
  <si>
    <t>based on industry engagement and 'Residual biomass fuel projections for New
Zealand - Indicative availability by region and source', Peter Hall Scion</t>
  </si>
  <si>
    <t>14.4-21.8</t>
  </si>
  <si>
    <t>PJ</t>
  </si>
  <si>
    <t>chipped pulp logs</t>
  </si>
  <si>
    <t>based on assumed $87 pulp log price (including chipping)</t>
  </si>
  <si>
    <t>28.1-57.0</t>
  </si>
  <si>
    <t>Pulp supply is 23% of total harvested volume.
Harvest varies in time - Refer forestry yield and harvesting assumptions.
Assumes net calorific value of 8.0 MJ/kg.
Portion available for food processing is 25-50% of regional supply (varied between scenarios)</t>
  </si>
  <si>
    <t>pellets</t>
  </si>
  <si>
    <t>Not modelled</t>
  </si>
  <si>
    <t>Fossil fuels</t>
  </si>
  <si>
    <t>coal/lignite</t>
  </si>
  <si>
    <t>3.0-7.5</t>
  </si>
  <si>
    <t>Varies regionally. Based on 'Coal Prices in New Zealand Markets' Covec 2009 and tested with industry</t>
  </si>
  <si>
    <t>no restriction</t>
  </si>
  <si>
    <t>diesel</t>
  </si>
  <si>
    <t>based on $60/bbl oil price assumption</t>
  </si>
  <si>
    <t>gas</t>
  </si>
  <si>
    <t>North Island, supply is endogenous within model</t>
  </si>
  <si>
    <t>Electricity</t>
  </si>
  <si>
    <t>$/MWh</t>
  </si>
  <si>
    <t>variable charge assumed to cover fixed cost of connecting large electrode boiler to netowrk</t>
  </si>
  <si>
    <t>Industrial boilers</t>
  </si>
  <si>
    <t>Efficiency</t>
  </si>
  <si>
    <t>Capex ($/kW)</t>
  </si>
  <si>
    <t>Opex ($/GJ)</t>
  </si>
  <si>
    <t>Existing</t>
  </si>
  <si>
    <t>Coal</t>
  </si>
  <si>
    <t>Gas</t>
  </si>
  <si>
    <t>Diesel</t>
  </si>
  <si>
    <t>New</t>
  </si>
  <si>
    <t>Electrode</t>
  </si>
  <si>
    <t>new industrial boilers are costed based on 12 years with 8% discount rate. Assumed to operate at 65% capacity factor. Figures are tested with industry</t>
  </si>
  <si>
    <t>Conversion constraints</t>
  </si>
  <si>
    <t>Cofiring biomass subsitution limit</t>
  </si>
  <si>
    <t>Cofiring</t>
  </si>
  <si>
    <t>years to transition entire region</t>
  </si>
  <si>
    <t>New boilers</t>
  </si>
  <si>
    <t>years to replace entire region</t>
  </si>
  <si>
    <t>Modelled switching options</t>
  </si>
  <si>
    <t>Biomass, electricity</t>
  </si>
  <si>
    <r>
      <rPr>
        <b/>
        <sz val="11"/>
        <color theme="1"/>
        <rFont val="Calibri"/>
        <family val="2"/>
      </rPr>
      <t>Modelling approach</t>
    </r>
    <r>
      <rPr>
        <sz val="11"/>
        <color theme="1"/>
        <rFont val="Calibri"/>
        <family val="2"/>
        <scheme val="minor"/>
      </rPr>
      <t xml:space="preserve"> - energy use disagregated by fuel and end use using EECA's energy end use database. A basic building stock model then determines natural replacement cycles when fuel switching can occur - this can be overwritten and user base forced from gas heating systems. Energy efficiency improvements are applied through building stock model.
</t>
    </r>
  </si>
  <si>
    <t>Number of buildings</t>
  </si>
  <si>
    <t xml:space="preserve">Commercial and public </t>
  </si>
  <si>
    <t>Residential</t>
  </si>
  <si>
    <t>Demand for useful heat relative to 2020 (averaged across building stock)</t>
  </si>
  <si>
    <t>Commercial and public buildings</t>
  </si>
  <si>
    <t>Current policy reference</t>
  </si>
  <si>
    <t xml:space="preserve">Headwinds </t>
  </si>
  <si>
    <t>Residential buildings</t>
  </si>
  <si>
    <t>*energy efficiency improvements in water heating systems are assumed to be 50% of those in space heating</t>
  </si>
  <si>
    <t xml:space="preserve">Gas phase out profiles </t>
  </si>
  <si>
    <t>* these phaseout profiles overide a consumer choice fuel switching functionality which adjusts the market share of fossil heating systems</t>
  </si>
  <si>
    <t>fuel eliminated by date</t>
  </si>
  <si>
    <t>number of years to transition</t>
  </si>
  <si>
    <t>New commercial and public buildings</t>
  </si>
  <si>
    <t>New residential buildings</t>
  </si>
  <si>
    <t>Heating appliance capital recovery costs ($/kWh use)</t>
  </si>
  <si>
    <t>* these figures are used in the consumer choice fuel switching functionality</t>
  </si>
  <si>
    <t>space heating</t>
  </si>
  <si>
    <t>water heating</t>
  </si>
  <si>
    <t>Heat pump</t>
  </si>
  <si>
    <t>Electric cylinder</t>
  </si>
  <si>
    <t>Achieved coefficient of performance/efficiency for heating technologies (sets delivered energy)</t>
  </si>
  <si>
    <t>Space heating</t>
  </si>
  <si>
    <t>Gas/LPG heating</t>
  </si>
  <si>
    <t>Electric</t>
  </si>
  <si>
    <t>Heatpump</t>
  </si>
  <si>
    <t>Commercial and public</t>
  </si>
  <si>
    <t>Water heating</t>
  </si>
  <si>
    <t>Cylinder</t>
  </si>
  <si>
    <t>* Cylinder and heatpump electric water heating efficiencies include effect of 20% lost useful energy due to standing losses.</t>
  </si>
  <si>
    <t>Energy costs</t>
  </si>
  <si>
    <t>electricity</t>
  </si>
  <si>
    <t>Generation stack</t>
  </si>
  <si>
    <t>Committed generation which will go ahead (exogenous deployment in model)</t>
  </si>
  <si>
    <t>Build schedule</t>
  </si>
  <si>
    <t>Scheme</t>
  </si>
  <si>
    <t>Type</t>
  </si>
  <si>
    <t>Capacity Factor</t>
  </si>
  <si>
    <t>Installed capacity (MW)</t>
  </si>
  <si>
    <t>Annual generation (TWh)</t>
  </si>
  <si>
    <t>Waipipi</t>
  </si>
  <si>
    <t>Wind</t>
  </si>
  <si>
    <t>Turitea - stage 1</t>
  </si>
  <si>
    <t>Turitea - stage 2</t>
  </si>
  <si>
    <t>* Build delayed in Current Policy Reference case</t>
  </si>
  <si>
    <t>Hawkes Bay (Harapaki)</t>
  </si>
  <si>
    <t>Mt Cass</t>
  </si>
  <si>
    <t>Ngawha</t>
  </si>
  <si>
    <t>Geo</t>
  </si>
  <si>
    <t>Tauhara</t>
  </si>
  <si>
    <t>LCOE, excluding carbon costs &amp; peaking factors</t>
  </si>
  <si>
    <t>Annual rate of cost reduction</t>
  </si>
  <si>
    <t>Capacity factor</t>
  </si>
  <si>
    <t>Potential (TWh)</t>
  </si>
  <si>
    <t>Captial ($/kW)</t>
  </si>
  <si>
    <t>FOM ($/kW/yr)</t>
  </si>
  <si>
    <t>VOM ($/MWh)</t>
  </si>
  <si>
    <t>Capital recovery factor</t>
  </si>
  <si>
    <t>Price increase per TWh* ($/MWh per TWh)</t>
  </si>
  <si>
    <t>Most expensive LCOE on cost-supply curve ($/MWh)</t>
  </si>
  <si>
    <t>Headwinds &amp; Further Behaviour scenarios</t>
  </si>
  <si>
    <t>* Price increase per TWh is simulating moving up the cost-supply curve of 'best' to 'worst' projects</t>
  </si>
  <si>
    <t>Geothermal</t>
  </si>
  <si>
    <t>Wind - Onshore</t>
  </si>
  <si>
    <t>Utility solar</t>
  </si>
  <si>
    <t>Hydro</t>
  </si>
  <si>
    <t>Wind - OffShore</t>
  </si>
  <si>
    <t xml:space="preserve">Rooftop solar </t>
  </si>
  <si>
    <t>Uptake</t>
  </si>
  <si>
    <t>10% of household by 2040</t>
  </si>
  <si>
    <t>Size</t>
  </si>
  <si>
    <t>3.5kW panels</t>
  </si>
  <si>
    <t>Thermal plants</t>
  </si>
  <si>
    <t>Capital recovery ($/kW/yr)</t>
  </si>
  <si>
    <t>Heat rate (GJ/GWh)</t>
  </si>
  <si>
    <t>Gas Tx charge ($/GJ)</t>
  </si>
  <si>
    <t>Rate of change in FOM</t>
  </si>
  <si>
    <t>Fuel flex factor*</t>
  </si>
  <si>
    <t>Capacity (MW)</t>
  </si>
  <si>
    <t>* Fuel flex factor is a function which indicates the rate at which the cost of the delivered fuel increases for lower capacity factor operations</t>
  </si>
  <si>
    <t>e3p</t>
  </si>
  <si>
    <t>TCC</t>
  </si>
  <si>
    <t>Rankines</t>
  </si>
  <si>
    <t>OCGT</t>
  </si>
  <si>
    <t>Based on 2011 NZ Generation Data Update, Pasons Brinckerhoff for Ministry of Economic Development</t>
  </si>
  <si>
    <t>Gas cogen</t>
  </si>
  <si>
    <t>CHP conversion to renew generation and electric heating</t>
  </si>
  <si>
    <t>200-300 $/TCO2</t>
  </si>
  <si>
    <t>base year figures are adjusted dynamically based on changing electricity and gas prices</t>
  </si>
  <si>
    <t>2019 Emissions intensity (gCO2/kWh)</t>
  </si>
  <si>
    <t>emission intensity reduction p.a</t>
  </si>
  <si>
    <t>location factor/ market premium</t>
  </si>
  <si>
    <t>O&amp;M ($/MWh)</t>
  </si>
  <si>
    <t>Ohaaki</t>
  </si>
  <si>
    <t>Other existing</t>
  </si>
  <si>
    <t>New field</t>
  </si>
  <si>
    <t>Applied at carbon price ($/TCO2)</t>
  </si>
  <si>
    <t>Potential</t>
  </si>
  <si>
    <t>Years to implement</t>
  </si>
  <si>
    <t>Network costs</t>
  </si>
  <si>
    <t>Retail pricing</t>
  </si>
  <si>
    <t>Remaining reserves and resources at 2019 (PJ)</t>
  </si>
  <si>
    <t>Maui</t>
  </si>
  <si>
    <t>Pohokura</t>
  </si>
  <si>
    <t>Kupe</t>
  </si>
  <si>
    <t>Kapuni</t>
  </si>
  <si>
    <t>Mangahewa / McKee</t>
  </si>
  <si>
    <t>Turangi / Kowhai</t>
  </si>
  <si>
    <t>Other onshore</t>
  </si>
  <si>
    <t>Kapuni deep</t>
  </si>
  <si>
    <t>New onshore</t>
  </si>
  <si>
    <t>New offshore</t>
  </si>
  <si>
    <t>Based on MBIE Petroleum Reserves 2019 dataset</t>
  </si>
  <si>
    <t>LNG import price ($/GJ)</t>
  </si>
  <si>
    <t>Sets ceiling wholesale price for domestic production</t>
  </si>
  <si>
    <t>Regional price adjustments and network costs ($/GJ)</t>
  </si>
  <si>
    <t xml:space="preserve">Northland </t>
  </si>
  <si>
    <t xml:space="preserve">Central North Island </t>
  </si>
  <si>
    <t xml:space="preserve">East Coast </t>
  </si>
  <si>
    <t xml:space="preserve">Hawke's Bay </t>
  </si>
  <si>
    <t xml:space="preserve">Southern North Island </t>
  </si>
  <si>
    <t xml:space="preserve">Calculated endogenously in model ($260 million of fixed TX and DX network costs are distributed amongst user base) </t>
  </si>
  <si>
    <t>Commercial</t>
  </si>
  <si>
    <t>Sector</t>
  </si>
  <si>
    <t>Emissions type</t>
  </si>
  <si>
    <t>Modelling approach</t>
  </si>
  <si>
    <t>Activity projection</t>
  </si>
  <si>
    <t>Mitigation options</t>
  </si>
  <si>
    <t>Further Behaviour</t>
  </si>
  <si>
    <t>Further Technology</t>
  </si>
  <si>
    <t>industrial process + combustion</t>
  </si>
  <si>
    <t>Fixed activity with exogenous mitigation settings. Implementation DOES NOT simulate behaviour of compaines in response to increasing carbon price, phasedown of free allocation and energy pricing effects.</t>
  </si>
  <si>
    <t>Activity is constant at average of 2015-2019 level</t>
  </si>
  <si>
    <t>green-steel conversion (scenario setting)</t>
  </si>
  <si>
    <t xml:space="preserve">Emissions are constant </t>
  </si>
  <si>
    <t>Green-hydrogen steel conversion in 2040</t>
  </si>
  <si>
    <t>Aluminum production</t>
  </si>
  <si>
    <t>Constant then closure. Smelter undergoes hard exit at the end of 2024</t>
  </si>
  <si>
    <t>Smelter undergoes hard exit at the end of 2024</t>
  </si>
  <si>
    <t>Cement, lime and glass production</t>
  </si>
  <si>
    <t>Fixed activity with exogenous mitigation settings. Implementation DOES simulate behaviour of companies in response to a rising carbon price through further uptake of biofuels but DOES NOT simulate response to free allocation phasedown, or impact of gas and electricity prices.</t>
  </si>
  <si>
    <t>Constant</t>
  </si>
  <si>
    <t xml:space="preserve">1. fuel switching from coal to biomass (endogenous in model based on relative price) and tyre derived fuel (exogenously specified) 
2. clinker reduction (cement only, exogenously specified) - this reduces emission intensity of cement produced but not total emissions </t>
  </si>
  <si>
    <t>Sector output is constant. Uptake of biomass to practical limit (50% substitution of coal)</t>
  </si>
  <si>
    <t>Food processing</t>
  </si>
  <si>
    <t>combustion</t>
  </si>
  <si>
    <t>Dynamic activity and mitigation uptake. Implementation simulates behaviour of companies in response to a rising carbon price through uptake of mitigations based on relative cost. Includes regional model of  process heat demand and biomass availability.</t>
  </si>
  <si>
    <t>Scaled by output of dairy and meat production (agriculture module), other food processing activity is constant</t>
  </si>
  <si>
    <t>Reductions in process heat emissions are from energy efficiency improvements (0.7% p.a)</t>
  </si>
  <si>
    <t xml:space="preserve">Energy efficiency improvements of 0.9% p.a </t>
  </si>
  <si>
    <t xml:space="preserve">Energy efficiency improvements of 1.1% p.a </t>
  </si>
  <si>
    <t xml:space="preserve">Energy efficiency improvements of 1.3% p.a </t>
  </si>
  <si>
    <t>Carbon price trajectory ($250 in 2050) drives fuel switching. Regional biomass constrained to 25% of availability.</t>
  </si>
  <si>
    <t>Carbon price trajectory ($250 in 2050) drives fuel switching. Regional biomass constrained to 50% of availability.</t>
  </si>
  <si>
    <t>Motive power electrification determined by heavy truck electrification (see transport scenario settings).</t>
  </si>
  <si>
    <t>Wood, pulp and paper</t>
  </si>
  <si>
    <t>Projected activity with exogenous mitigation settings. Implementation simulates behaviour of companies in response to a rising carbon price through uptake of mitigations based on relative cost.</t>
  </si>
  <si>
    <t>wood processing has slow growth (30% by 2050),
pulp and paper activity is constant</t>
  </si>
  <si>
    <t>process heat emissions are constant.</t>
  </si>
  <si>
    <t xml:space="preserve">Kinleith plant converts to HERB in 2035. Further fuel switching driven by modelled carbon price. 
</t>
  </si>
  <si>
    <t xml:space="preserve">Kinleith plant converts to HERB in 2025. Further fuel switching driven by modelled carbon price. 
</t>
  </si>
  <si>
    <t xml:space="preserve">Kinleith plant converts to HERB in 2030. Further fuel switching driven by modelled carbon price. 
</t>
  </si>
  <si>
    <t>Petrochemical production</t>
  </si>
  <si>
    <t>Exogenous activity settings. Implementation DOES NOT simulate behaviour of compaines in response to increasing carbon price, phasedown of free allocation and energy pricing effects.</t>
  </si>
  <si>
    <t>Staged closures</t>
  </si>
  <si>
    <t>Coal, oil and natural gas production</t>
  </si>
  <si>
    <t>fugitive  + combustion</t>
  </si>
  <si>
    <t>Dynamic activity without mitigation technologies. Emissions are proportional to total natural gas production and pipeline volumes</t>
  </si>
  <si>
    <t>dynamic - based on natural gas production and pipeline volumes</t>
  </si>
  <si>
    <t>None directly modelled</t>
  </si>
  <si>
    <t>Fossil fuel production and distribution emissions reduce as total fossil fuel use decreases</t>
  </si>
  <si>
    <t>Oil refining</t>
  </si>
  <si>
    <t>combustion + industrial process</t>
  </si>
  <si>
    <t>Dynamic activity without mitigation technologies. Implementation DOES NOT simulate behaviour of compaines in response to increasing carbon price, phasedown of free allocation and energy pricing effects.</t>
  </si>
  <si>
    <t>Mining and construction</t>
  </si>
  <si>
    <t xml:space="preserve">Projected activity with dynamic mitigations. Implementation links to electric vehicle uptake in transportation </t>
  </si>
  <si>
    <t>Construction sector growth at 3% p.a, mining activity is constant</t>
  </si>
  <si>
    <t xml:space="preserve">1. electrification of heavy vehicles
2. biofuels for motive power
</t>
  </si>
  <si>
    <t>Other manufacturing</t>
  </si>
  <si>
    <t>Projected activity with dynamic mitigations. Implementation links to electric vehicle uptake in transportation and pocess heat fuel switching based on food processing module</t>
  </si>
  <si>
    <t xml:space="preserve">Growth linked to GDP growth assumption </t>
  </si>
  <si>
    <t>1. electrification of heavy vehicles
2. biofuels for motive power
3. energy efficiency
4. process heat electrification
5. process heat conversion to biomass</t>
  </si>
  <si>
    <t>Process heat energy use linked to food processing module (see food processing industry settings).
Motive power electrification determined by heavy truck electrification (see transport scenario settings).</t>
  </si>
  <si>
    <t>Agriculture, forestry and fishing</t>
  </si>
  <si>
    <t>Projected activity with dynamic mitigations. Energy use for all fuels broken down into end use.</t>
  </si>
  <si>
    <t>Same as Demonstration path</t>
  </si>
  <si>
    <t>Same as Tailwinds</t>
  </si>
  <si>
    <t>1.3% per year</t>
  </si>
  <si>
    <t>1.1% per year</t>
  </si>
  <si>
    <t>Based on stakeholder submissions</t>
  </si>
  <si>
    <t>Based on electricity supply contract</t>
  </si>
  <si>
    <t>LPV: 20% by 2035, 28% by 2050
LCV: 15% by 2035, 26% by 2050
Trucks: 4% by 2035, 7% by 2050
Bus: 6% by 2035, 9% by 2050</t>
  </si>
  <si>
    <t>LPV: 32% by 2035, 39% by 2050 
LCV: 30% by 2035, 38% by 2050 
Medium truck: 8% by 2035, 22% by 2050 
Heavy truck: 4% by 2035, 20% by 2050 
Bus: 9% by 2035, 28% by 2050</t>
  </si>
  <si>
    <t>Change in production per animal over the entire population including breeding and support animals. For dairy, this is the increase in milk solids per dairy cattle. For sheep and beef, this is the increase in meat production divided by total population units (see above).</t>
  </si>
  <si>
    <t>Low and high cases used in 2020 government emissions projections. Assumes: 
- 10th / 90th percentile population projections from StatsNZ 
- Labour productivity growth of 1.0% (base) / 0.6% (low) / 1.4% (high)</t>
  </si>
  <si>
    <t>Notes/sources</t>
  </si>
  <si>
    <t>Varied by scenario - see 'Road transport' technical assumptions sheet for details.</t>
  </si>
  <si>
    <t>Constraints on rate of EV uptake</t>
  </si>
  <si>
    <t>P90 area is after offsetting with carbon-equivalent forest</t>
  </si>
  <si>
    <t>664 hectares per year to 2025 then 498 hectares per year from 2026</t>
  </si>
  <si>
    <t>664 hectares per year to 2025 then zero from 2026</t>
  </si>
  <si>
    <t>Methane inhibitor</t>
  </si>
  <si>
    <t>New 2035 
Used 2035</t>
  </si>
  <si>
    <t>Medium trucks 2040 
Heavy trucks 2050</t>
  </si>
  <si>
    <t>Average across new and used imports. 
Includes increased uptake of conventional hybrids. 
Medium/heavy truck defined as less than/greater than 30 tonnes gross vehicle mass. 
Current Policy Reference based on Ministry of Transport provisional 2021 projections.</t>
  </si>
  <si>
    <t>Dairy: Enteric methane emissions reduction of 5% by 2030 and 15% by 2035. 
Sheep and beef: None.</t>
  </si>
  <si>
    <t>Dairy: None 
Sheep and beef: Same as Further Technology Change (reduction of 1.5% by 2030 and 3.0% by 2035)</t>
  </si>
  <si>
    <t>Scenarios for new agricultural technologies based on Biological Emission Reference Group Future Options report</t>
  </si>
  <si>
    <t>A move towards cost reflective pricing is assumed by 2032. Refer to the technical note on modelled energy costs and prices which explains the methodology.</t>
  </si>
  <si>
    <t>Network costs are calculated endogenously in ENZ. Refer to the technical note on modelled energy costs and prices which explains the methodology.</t>
  </si>
  <si>
    <t>Based on assumed population growth</t>
  </si>
  <si>
    <t>Based on assumed GDP growth</t>
  </si>
  <si>
    <t>Phaseout takes three years to implement</t>
  </si>
  <si>
    <t>Dairy: +11% in 2035
Sheep and beef: +13% in 2035</t>
  </si>
  <si>
    <t>Fuel use and emissions reduce by 14% in 2021 relative to average 2016-2019 levels. Further reduction when total domestic oil consumption falls below refinery capacity</t>
  </si>
  <si>
    <t>By 2035: Food 67%; Garden 74%; Paper 66%; Wood 37%; Textiles 35%; Sludge 48%; C&amp;D 39% 
By 2050: Food 90%; Garden 90%; Paper 92%; Wood 62%; Textiles 50%; Sludge 90%; C&amp;D 58%</t>
  </si>
  <si>
    <t>By 2035: Food 38%; Garden 19%; Paper 22%; Wood 12%; Textiles 7.5%; Sludge 15%; C&amp;D 9.0% 
By 2050: Food 60%; Garden 38%; Paper 34%; Wood 25%; Textiles 15%; Sludge 30%; C&amp;D 18%</t>
  </si>
  <si>
    <t xml:space="preserve">By 2035: Food 7.5%, Paper 7.2% 
By 2050: Food 15%; Paper 15% </t>
  </si>
  <si>
    <t>By 2035: Food 15% Garden 7.2%; Paper 7.4%; Wood 7.0%; Textiles 7.5%; C&amp;D 5.0% 
By 2050: Food 30%; Garden 15%; Paper 34%; Wood 14%; Textiles 15%; C&amp;D 10%</t>
  </si>
  <si>
    <t>By 2035: Food 7.5%; Garden 3.9%; Paper 6.4%; Wood 4.1%; Textiles 4.5%; C&amp;D 3.0% 
(By 2050: Food 15%; Garden 8.5%; Paper 20%; Wood 8.1%; Textiles 9.0%; C&amp;D 5.0%)</t>
  </si>
  <si>
    <t>By 2035: Food 53%; Garden 52%; Paper 45%; Wood 25%; Textiles 25%; Sludge 30%; C&amp;D 22% 
(By 2050: Food 75%; Garden 75%; Paper 66%; Wood 45%; Textiles 40%; Sludge 54%; C&amp;D 31%)</t>
  </si>
  <si>
    <t>Domestic oil consumption varies between scenarios as it depends heavily on electric vehicle uptake.</t>
  </si>
  <si>
    <t>Same as Further Technology Change</t>
  </si>
  <si>
    <t>Based on assessment of publicly signalled generation projects which are likely to go ahead.</t>
  </si>
  <si>
    <t>Renewable resource based on 2020 MBIE generation stack updates. Future cost reductions are aggregate of multiple global outlooks</t>
  </si>
  <si>
    <t>Future cost reductions are aggregate of multiple global outlooks</t>
  </si>
  <si>
    <t>LONG-TERM SCENARIOS</t>
  </si>
  <si>
    <t>PATHS TO MEET EMISSIONS BUDGETS</t>
  </si>
  <si>
    <t>Exotic afforestation 
(million hectares)</t>
  </si>
  <si>
    <t>0.40 Mha from 2021-2035, 
0.96 Mha from 2021-2050</t>
  </si>
  <si>
    <t>0.42 Mha from 2021-2035, 
0.76 Mha from 2021-2050</t>
  </si>
  <si>
    <t>0.38 Mha from 2021-2035, 
0.62 Mha from 2021-2050</t>
  </si>
  <si>
    <t>0.37 Mha from 2021-2035, 
0.57 Mha from 2021-2050</t>
  </si>
  <si>
    <t>Dairy: +7.6% in 2035; +18% in 2050 
Sheep and beef: +12% in 2035; +18% in 2050</t>
  </si>
  <si>
    <t>Dairy: -8.9% in 2035; -13% in 2050 
Sheep and beef: -4.0% in 2035; -6.6% in 2050</t>
  </si>
  <si>
    <t>Dairy: -15% in 2035; -23% in 2050 
Sheep and beef: -8.3% in 2035; -12% in 2050</t>
  </si>
  <si>
    <t>Dairy: +16% in 2035; +29% in 2050 
Sheep and beef: +18% in 2035; +25% in 2050</t>
  </si>
  <si>
    <t>Dairy: -7.0% in 2035; -9.6% in 2050 
Sheep and beef: -1.4% in 2035; -0.8% in 2050</t>
  </si>
  <si>
    <t>Dairy: +6.6% in 2035; +16% in 2050 
Sheep and beef: +10% in 2035; +14% in 2050</t>
  </si>
  <si>
    <t>Native afforestation 
(million hectares)</t>
  </si>
  <si>
    <t>0.07 Mha from 2021-2035, 
0.13 Mha from 2021-2050</t>
  </si>
  <si>
    <t>0.21 Mha from 2021-2035, 
0.44 Mha from 2021-2050</t>
  </si>
  <si>
    <t>0.30 Mha from 2021-2035, 
0.67 Mha from 2021-2050</t>
  </si>
  <si>
    <t>P89: 620 ha per year until 2036, then zero
P90: 73 ha per year</t>
  </si>
  <si>
    <t>P89: 620 ha per year until 2030, then 310 ha per year until 2036, then zero
P90: Zero from 2026</t>
  </si>
  <si>
    <t>P89: 310 ha per year until 2036, then zero
P90: Zero from 2022</t>
  </si>
  <si>
    <t>P89: 620 ha per year until 2025, then 310 ha per year until 2036, then zero
P90: Zero from 2022</t>
  </si>
  <si>
    <t>Wind 0.8% 
Solar 3.0% 
Geothermal 0.1%</t>
  </si>
  <si>
    <t>Wind 1.2% 
Solar 4.5% 
Geothermal 0.15%</t>
  </si>
  <si>
    <t>Wind 0.53% 
Solar 2.0% 
Geothermal 0.07%</t>
  </si>
  <si>
    <t>Residues $10/GJ 
Pulp chip $12.8/GJ</t>
  </si>
  <si>
    <t>Residues $12/GJ 
Pulp chip $17.5/GJ</t>
  </si>
  <si>
    <t>Residues 7.5/GJ 
Pulp chip $10.4/GJ</t>
  </si>
  <si>
    <t>Budget 1: 620 hectares per year,
Budgets 2-3: 310 hectares per year</t>
  </si>
  <si>
    <t>+/- 1 standard deviation in emissions based on historic hydro variability</t>
  </si>
  <si>
    <t>Lithium ion battery pack price (real 2020 US$/kWh)</t>
  </si>
  <si>
    <t>CPR, Headwinds, Further Behaviour Change, Demonstration path</t>
  </si>
  <si>
    <t>Further Technology Change, Tailwinds</t>
  </si>
  <si>
    <t>Average battery range of NZ New EV (km)</t>
  </si>
  <si>
    <t>LPV</t>
  </si>
  <si>
    <t>LCV</t>
  </si>
  <si>
    <t>MC</t>
  </si>
  <si>
    <t>MT</t>
  </si>
  <si>
    <t>HT</t>
  </si>
  <si>
    <t>Bus</t>
  </si>
  <si>
    <t xml:space="preserve">Note: </t>
  </si>
  <si>
    <t>Size of battery pack in kWh can be calculated by multiplying by electricity efficiency factors provided below</t>
  </si>
  <si>
    <t>Light passenger (new)</t>
  </si>
  <si>
    <t>ICE</t>
  </si>
  <si>
    <t>BEV</t>
  </si>
  <si>
    <t>PHEV</t>
  </si>
  <si>
    <t>Light passenger (used)</t>
  </si>
  <si>
    <t>Light commercial (new)</t>
  </si>
  <si>
    <t>Motorcycle (new)</t>
  </si>
  <si>
    <t>Medium truck (new)</t>
  </si>
  <si>
    <t>Heavy truck (new)</t>
  </si>
  <si>
    <t>Bus (new)</t>
  </si>
  <si>
    <t>Notes:</t>
  </si>
  <si>
    <t>1. Average ICE vehicle prices in 2018 are estimated by combining StatsNZ data on imports with MOT data on vehicle fleet entries.</t>
  </si>
  <si>
    <t>2. BEV capital costs are calculated as a combination of battery costs, non-battery costs and cost penalties (varied by scenario).</t>
  </si>
  <si>
    <t>3. EV uptake is modelled based on BEV costs with the BEV/PHEV share set by assumption (see below)</t>
  </si>
  <si>
    <t>4. Assumptions for used imports of other vehicle types excluded for brevity - these are calculated based on average import age and assumed depreciation rates (see below)</t>
  </si>
  <si>
    <t>Productivity penalty</t>
  </si>
  <si>
    <t>Truck_M</t>
  </si>
  <si>
    <t>Truck_H</t>
  </si>
  <si>
    <t>Note:</t>
  </si>
  <si>
    <t>Estimated effects of lower vehicle capacity due to weight/space constraints and charging downtime, i.e. more vehicles required to deliver same task.</t>
  </si>
  <si>
    <t>Average fuel efficiency (L/100km) for vehicles entering NZ</t>
  </si>
  <si>
    <t>CPR, Further Technology, Tailwinds, Demonstration path</t>
  </si>
  <si>
    <t>Petrol</t>
  </si>
  <si>
    <t>Headwinds, Further Behaviour Change</t>
  </si>
  <si>
    <t>1. Average includes conventional hybrids.</t>
  </si>
  <si>
    <t>2. Headwinds and Further Behaviour Change assume 80%/75% of vkt is done on battery for light/heavy vehicles. Other scenarios assume 60%/50%.</t>
  </si>
  <si>
    <t xml:space="preserve">Average electricity efficiency (kWh/100km) of EVs entering NZ </t>
  </si>
  <si>
    <t>1. Headwinds and Further Behaviour Change assume 80%/75% of vkt is done on battery for light/heavy vehicles. Other scenarios assume 60%/50%.</t>
  </si>
  <si>
    <t>Maintenance costs ($/km excl. GST)</t>
  </si>
  <si>
    <t>1. Maintenance costs are an average over the vehicle life for vehicles purchased in this year</t>
  </si>
  <si>
    <t>Fuel prices (NZ$/L excl. GST)</t>
  </si>
  <si>
    <t>Wholesale (including refining and shipping)</t>
  </si>
  <si>
    <t>Distribution</t>
  </si>
  <si>
    <t>Excise duty</t>
  </si>
  <si>
    <t>Total pump price excluding carbon and GST</t>
  </si>
  <si>
    <t>Road user charges for diesel and electric vehicles</t>
  </si>
  <si>
    <t>$/1000 km excl. GST (constant)</t>
  </si>
  <si>
    <t>EVs exempt until</t>
  </si>
  <si>
    <t>Med Truck</t>
  </si>
  <si>
    <t>Heavy truck</t>
  </si>
  <si>
    <t>Total cost of ownership calculation parameters</t>
  </si>
  <si>
    <t>Time period (years)</t>
  </si>
  <si>
    <t>Discount rate</t>
  </si>
  <si>
    <t>Depreciation rates</t>
  </si>
  <si>
    <t>EV</t>
  </si>
  <si>
    <t>17% in 2018, declining to 14% by 2045</t>
  </si>
  <si>
    <t>ICE/EV choice function</t>
  </si>
  <si>
    <t>Logit function with initial bias against EVs which dimishes as uptake increases. 
When EVs make up 0% of vehicle fleet, their average TCO must be 25% lower than the average ICE vehicle to achieve 50% market share (of newly imported vehicles), with only 12% market share at TCO parity.
By the time EVs make up 50% of vehicle fleet, the bias is fully removed so that EVs achieve 50% market share at TCO parity.</t>
  </si>
  <si>
    <t>Constraints on rate of growth in EV market share</t>
  </si>
  <si>
    <r>
      <t xml:space="preserve">Short-run growth limit coefficient, </t>
    </r>
    <r>
      <rPr>
        <b/>
        <i/>
        <sz val="11"/>
        <color theme="1"/>
        <rFont val="Calibri"/>
        <family val="2"/>
      </rPr>
      <t>r</t>
    </r>
    <r>
      <rPr>
        <b/>
        <i/>
        <vertAlign val="subscript"/>
        <sz val="11"/>
        <color theme="1"/>
        <rFont val="Calibri"/>
        <family val="2"/>
      </rPr>
      <t>1</t>
    </r>
  </si>
  <si>
    <t>Headwinds/ Further Behaviour</t>
  </si>
  <si>
    <t>Further Technology/Tailwinds</t>
  </si>
  <si>
    <t>New import</t>
  </si>
  <si>
    <t>All vehicle types</t>
  </si>
  <si>
    <t>Used import</t>
  </si>
  <si>
    <t>1/3 of value for new import of same vehicle type</t>
  </si>
  <si>
    <r>
      <t xml:space="preserve">Long-run growth limit coefficient, </t>
    </r>
    <r>
      <rPr>
        <b/>
        <i/>
        <sz val="11"/>
        <color theme="1"/>
        <rFont val="Calibri"/>
        <family val="2"/>
      </rPr>
      <t>r</t>
    </r>
    <r>
      <rPr>
        <b/>
        <i/>
        <vertAlign val="subscript"/>
        <sz val="11"/>
        <color theme="1"/>
        <rFont val="Calibri"/>
        <family val="2"/>
      </rPr>
      <t>2</t>
    </r>
  </si>
  <si>
    <t>This constraint can be overridden by the model's ICE vehicle phaseout function</t>
  </si>
  <si>
    <t>BEV share of EV uptake (remainder is PHEV)</t>
  </si>
  <si>
    <t>EV uptake is modelled based on BEV costs with the BEV/PHEV share set by assumption</t>
  </si>
  <si>
    <t>Productivity-emissions relationship</t>
  </si>
  <si>
    <t>Dairy coefficients</t>
  </si>
  <si>
    <t>a</t>
  </si>
  <si>
    <t>b</t>
  </si>
  <si>
    <t>c</t>
  </si>
  <si>
    <t>Sheep and beef coefficients</t>
  </si>
  <si>
    <t>Emissions reductions from technologies</t>
  </si>
  <si>
    <t>Low-methane breeding (% reduction in enteric fermentation emissions)</t>
  </si>
  <si>
    <t>Dairy</t>
  </si>
  <si>
    <t>Headwinds / Further Behaviour</t>
  </si>
  <si>
    <t>Further Technology / Tailwinds</t>
  </si>
  <si>
    <t>Sheep and beef</t>
  </si>
  <si>
    <t>Methane inhibitor/vaccine (combined % reduction in enteric fermentation emissions)</t>
  </si>
  <si>
    <t>Nitrification inhibitor (% reduction in N2O emissions from livestock excreta)</t>
  </si>
  <si>
    <t>All scenarios</t>
  </si>
  <si>
    <t>Arable</t>
  </si>
  <si>
    <t>Assumptions used in calculations:</t>
  </si>
  <si>
    <t>Enteric methane per dry matter intake (g CH4 / kg DM)</t>
  </si>
  <si>
    <t>2021-2050</t>
  </si>
  <si>
    <t>Milk price ($ / kg MS)</t>
  </si>
  <si>
    <t>Weighted average meat price (indexed to 2019)</t>
  </si>
  <si>
    <t>Weighted average horticulture price (indexed to 2019)</t>
  </si>
  <si>
    <t>Assumed prices do not drive any results within the model but are used for reporting revenues.</t>
  </si>
  <si>
    <t>Exotic forestry assumptions</t>
  </si>
  <si>
    <t>Proportion of new exotic forest planting that will not be harvested</t>
  </si>
  <si>
    <t>Pre-1990</t>
  </si>
  <si>
    <t>Post-1989</t>
  </si>
  <si>
    <t>Total</t>
  </si>
  <si>
    <t xml:space="preserve">Nelson and Marlborough </t>
  </si>
  <si>
    <t xml:space="preserve">West Coast </t>
  </si>
  <si>
    <t xml:space="preserve">Canterbury </t>
  </si>
  <si>
    <t xml:space="preserve">Otago and Southland </t>
  </si>
  <si>
    <t>Estimated based on the National Exotic Forestry Description and afforestation and deforestation data provided by MPI.</t>
  </si>
  <si>
    <t>Wood yield (m3 / ha)</t>
  </si>
  <si>
    <t>Total Recoverable Volume: reference site (m3/ha)</t>
  </si>
  <si>
    <t>Pulp log proportion of TRV</t>
  </si>
  <si>
    <t>Regional multipliers (relative to reference site)</t>
  </si>
  <si>
    <t>Recoverable harvest residues as % of TRV</t>
  </si>
  <si>
    <t>Note</t>
  </si>
  <si>
    <t>Based on analysis provided by Scion</t>
  </si>
  <si>
    <t>Wood energy content</t>
  </si>
  <si>
    <t>Greenwood moisture percentage</t>
  </si>
  <si>
    <t>Dry wood energy density (GJ/t)</t>
  </si>
  <si>
    <t>Log prices</t>
  </si>
  <si>
    <t>2019-2050</t>
  </si>
  <si>
    <t>S1 log price ($/t)</t>
  </si>
  <si>
    <t>All waste model parameters are sourced from Ministry for the Environment unless otherwise stated</t>
  </si>
  <si>
    <t>Baseline composition of waste sent to landfill (from 2018)</t>
  </si>
  <si>
    <t>Landfill type</t>
  </si>
  <si>
    <t>Municipal</t>
  </si>
  <si>
    <t>Non-municipal</t>
  </si>
  <si>
    <t>Dairy farms</t>
  </si>
  <si>
    <t>Other livestock farms</t>
  </si>
  <si>
    <t>Horticulture and arable farms</t>
  </si>
  <si>
    <t>Waste type</t>
  </si>
  <si>
    <t>Food</t>
  </si>
  <si>
    <t>Garden</t>
  </si>
  <si>
    <t>Paper</t>
  </si>
  <si>
    <t>Wood</t>
  </si>
  <si>
    <t>Textile</t>
  </si>
  <si>
    <t>Nappies</t>
  </si>
  <si>
    <t>Sludge/biological</t>
  </si>
  <si>
    <t>Inert</t>
  </si>
  <si>
    <t>Construction and demolition</t>
  </si>
  <si>
    <t>Bulk/misc</t>
  </si>
  <si>
    <t>Industrial</t>
  </si>
  <si>
    <t>For non-municipal landfills, different waste types are projected individually</t>
  </si>
  <si>
    <t>Decomposable Degradable Organic Carbon values</t>
  </si>
  <si>
    <t>k-values (decay constant)</t>
  </si>
  <si>
    <t>Farm fills</t>
  </si>
  <si>
    <t>Other landfill specific parameters</t>
  </si>
  <si>
    <t>Methane Correction Factor</t>
  </si>
  <si>
    <t>Oxidation in top layer</t>
  </si>
  <si>
    <t>Compost emissions factors</t>
  </si>
  <si>
    <t>Carbon dioxide (kt CO2 / kt waste)</t>
  </si>
  <si>
    <t>Methane (kt CH4 / kt waste)</t>
  </si>
  <si>
    <t>Nitrous oxide (kt N2O / kt waste)</t>
  </si>
  <si>
    <t>Anaerobic digestion emissions factors</t>
  </si>
  <si>
    <t>Based on Eunomia Marginal Abatement Cost Curves model provided by MfE</t>
  </si>
  <si>
    <t>Open burning emissions factors (weighted average)</t>
  </si>
  <si>
    <t>Carbon dioxide (ktCO2 / kt wet waste)</t>
  </si>
  <si>
    <t>Methane (ktCH4 / kt wet waste)</t>
  </si>
  <si>
    <t>Nitrous oxide (ktN2O / kt wet waste)</t>
  </si>
  <si>
    <t>Emissions factors are a weighted average based on the assumed composition of farm waste that is burned</t>
  </si>
  <si>
    <t>These factors are applied on top of the base manufacturing and battery cost assumptions. Different penalties are applied to different vehicle types. For actual cost assumptions by year see the 'Transport' sheet.</t>
  </si>
  <si>
    <t>For time series data see Scenarios dataset</t>
  </si>
  <si>
    <t>1. For dairy this calculation uses milking cows rather than total dairy cattle.</t>
  </si>
  <si>
    <t>2. This excludes emissions reductions from technologies (see below).</t>
  </si>
  <si>
    <t>Headwinds, Further Behaviour</t>
  </si>
  <si>
    <t>Further Technology, Tailwinds</t>
  </si>
  <si>
    <t>Demonstration path, Alt paths</t>
  </si>
  <si>
    <t>Demonstration path, Alt. paths</t>
  </si>
  <si>
    <t>Alt. path B</t>
  </si>
  <si>
    <t>Demonstration path, Alt. path A</t>
  </si>
  <si>
    <t>See 'Scenario assumptions' table for more information on how these assumptions were arrived at.</t>
  </si>
  <si>
    <t>Baseline nitrogen fertiliser use per hectare (kg N / ha)</t>
  </si>
  <si>
    <t>Exotic Forestry</t>
  </si>
  <si>
    <t>Annual % change 2020-2050</t>
  </si>
  <si>
    <t>1. 2019 data based on fertiliser use data from StatsNZ (https://www.stats.govt.nz/indicators/fertilisers-nitrogen-and-phosphorus)</t>
  </si>
  <si>
    <t>Modelled reduction in nitrogen fertiliser use for dairy</t>
  </si>
  <si>
    <t>Urea % of total (from 2020)</t>
  </si>
  <si>
    <t>2. Annual percentage change and urea proportion to align with MPI's 2020 "With Existing Measures" scenario</t>
  </si>
  <si>
    <t>Non-urea nitrogen fertiliser</t>
  </si>
  <si>
    <t>Urea nitrogen fertiliser not coated with urease inhibitor</t>
  </si>
  <si>
    <t>Urea nitrogen fertiliser coated with urease inhibitor</t>
  </si>
  <si>
    <t>Limestone</t>
  </si>
  <si>
    <t>Dolomite</t>
  </si>
  <si>
    <t>Fertiliser emissions factors (kg CO2e/kg)</t>
  </si>
  <si>
    <t>Dry matter response rate (kg DM / kg N)</t>
  </si>
  <si>
    <t>Threshold DM surplus before any reduction in fertiliser use (initial reductions assumed to come from reducing supplement)</t>
  </si>
  <si>
    <t>Subsequent proportion of DM reduction that comes from reducing fertiliser use</t>
  </si>
  <si>
    <t>Feed mix in 2019:</t>
  </si>
  <si>
    <t>Harvested/bought in supplement</t>
  </si>
  <si>
    <t>Imported supplement (PKE)</t>
  </si>
  <si>
    <t>Pasture and crops</t>
  </si>
  <si>
    <t>… of which from grazing off</t>
  </si>
  <si>
    <t>Base year feed mix based on DairyNZ Economic Survey and submission on CCC Call for Evidence</t>
  </si>
  <si>
    <t>Long-term average carbon stock for P89 production forests (tC/ha)</t>
  </si>
  <si>
    <t>Modelled endogenously - see 'Energy costs' in 'Scenarios dataset for final advice' workbook for EV electricity prices in each scenario.
Assumes shift towards cost-reflective pricing and most charging done overnight by 2030.</t>
  </si>
  <si>
    <t>Proportion of EV charging 'at base'</t>
  </si>
  <si>
    <t>'At base' charging, 2019 cost per kWh</t>
  </si>
  <si>
    <t>'Away from base' charging, 2019 cost per kWh</t>
  </si>
  <si>
    <t>Annual reduction (%)</t>
  </si>
  <si>
    <t>EV charger costs (c/kWh excl. GST)</t>
  </si>
  <si>
    <t>Cost recovery per kWh calculated based on assumed charger requirements and capital costs</t>
  </si>
  <si>
    <t>Capital cost of vehicles, including cost penalties (2019 NZ$, excl. GST)</t>
  </si>
  <si>
    <t>P89 exotic</t>
  </si>
  <si>
    <t>Age&gt;</t>
  </si>
  <si>
    <t>P89 native</t>
  </si>
  <si>
    <t>P90 exotic</t>
  </si>
  <si>
    <r>
      <t>CO</t>
    </r>
    <r>
      <rPr>
        <vertAlign val="subscript"/>
        <sz val="11"/>
        <color theme="1"/>
        <rFont val="Calibri"/>
        <family val="2"/>
      </rPr>
      <t>2</t>
    </r>
  </si>
  <si>
    <r>
      <t>N</t>
    </r>
    <r>
      <rPr>
        <vertAlign val="subscript"/>
        <sz val="11"/>
        <color theme="1"/>
        <rFont val="Calibri"/>
        <family val="2"/>
      </rPr>
      <t>2</t>
    </r>
    <r>
      <rPr>
        <sz val="11"/>
        <color theme="1"/>
        <rFont val="Calibri"/>
        <family val="2"/>
        <scheme val="minor"/>
      </rPr>
      <t>O</t>
    </r>
  </si>
  <si>
    <t>Average harvest age (from 2020)</t>
  </si>
  <si>
    <t>Post-1989 exotic</t>
  </si>
  <si>
    <t>Post-1989 native</t>
  </si>
  <si>
    <t>Pre-1990 exotic</t>
  </si>
  <si>
    <t>Methanex close Waitara Valley train in 2021 and Motunui trains by 2030 and 2040. Other chemical production is constant</t>
  </si>
  <si>
    <t>Committed renewable electricity generation build</t>
  </si>
  <si>
    <t>P90 native - Regenerating</t>
  </si>
  <si>
    <t>P90 native - Tall forest</t>
  </si>
  <si>
    <t>Year deforested&gt;</t>
  </si>
  <si>
    <t>Residue supply is an additional 5% of total harvested volume.
Harvest varies in time - Refer forestry yield and harvesting assumptions.
Assumes net calorific value of 8.0 MJ/kg.
Portion available for food processing is 25-50% of regional supply (varied between scenarios)</t>
  </si>
  <si>
    <t>Tailwinds, Further technology &amp; Demonstration path scenarios</t>
  </si>
  <si>
    <t>1. Long-term average carbon stock sourced from MfE. Assumes harvested wood products included in long-term average carbon stock and HWP mix does not change over time.</t>
  </si>
  <si>
    <t>* based on Future Geothermal Generation Stack, Lawless Geo-Consulting (March 2020)</t>
  </si>
  <si>
    <t>Carbon capture applied in Further Technology, Tailwinds scenarios</t>
  </si>
  <si>
    <t>2. Other assumptions based on MPI 2020 projections</t>
  </si>
  <si>
    <t>Source:</t>
  </si>
  <si>
    <t>New Zealand's Greenhouse Gas Inventory 1990-2019</t>
  </si>
  <si>
    <t>Afforestation</t>
  </si>
  <si>
    <t>Deforestation</t>
  </si>
  <si>
    <t>1990-2019 (historic)</t>
  </si>
  <si>
    <t>2020 onward (projected)</t>
  </si>
  <si>
    <t>n/a</t>
  </si>
  <si>
    <t>1. energy efficiency measures
2. fuel switching to biomass (cofiring or boiler replacement)
3. fuel switching to electricity (electrode boilers)
4. electrification of motive power
5. drop-in biofuel for motive power</t>
  </si>
  <si>
    <t>P90 native</t>
  </si>
  <si>
    <t>All years</t>
  </si>
  <si>
    <t>Motive power electrification determined by heavy truck electrification (see transport scenario settings).
Biofuels for motive power (see transport scenario assumptions). These are blended across all petrol and diesel uses and make up approximately 5% of fuel by 2035.</t>
  </si>
  <si>
    <t>Refining emissions reduce when total domestic oil consumption falls below refinery capacity (varied between scenarios).</t>
  </si>
  <si>
    <t>1. Biomass emissions from vegetation clearance/growth</t>
  </si>
  <si>
    <t>Process heat energy use linked to food processing module (see food processing industry settings).
Motive power electrification determined by heavy truck electrification (see transport scenario settings).
Biofuels for motive power (see transport scenario assumptions). These are blended across all petrol and diesel uses and make up approximately 5% of fuel by 2035.</t>
  </si>
  <si>
    <t xml:space="preserve">1. energy efficiency improvements (new builds and old builds),
2. fuel switching for space, water and process heating (electrification and biomass). Driven by carbon price
3. biofuels for motive power
4. electrification of motive power </t>
  </si>
  <si>
    <t>14% reduction in fuel use and emissions in 2021 relative to 2016-2019 average. This sets future processing capacity but activity is dynamic based on demand for refined fuel across sectors</t>
  </si>
  <si>
    <t>Offset to wholesale gas price for industrial customer. Wholesale price is national average and adjusted total is assumed to cover network costs</t>
  </si>
  <si>
    <t>Other biomass emissions (+ve)/removals (-ve) from afforestation and deforestation (tC/ha)</t>
  </si>
  <si>
    <t>1. Soil carbon emissions/removals are assumed to occur over a 20 year period following land use change</t>
  </si>
  <si>
    <t>Soil carbon emissions (+ve)/removals (-ve) from afforestation and deforestation (tC/ha)</t>
  </si>
  <si>
    <t>2. Based on New Zealand's Greenhouse Gas Inventory and MPI 2020 projections. For future P90 exotic deforestation the land is assumed to be converted to settlements (based on MPI).</t>
  </si>
  <si>
    <t>Forest carbon yield tables by age (total biomass, tC/ha)</t>
  </si>
  <si>
    <t>Pre-1990 native forest yield tables by year (tC/ha)</t>
  </si>
  <si>
    <t>Municipal, dry sites</t>
  </si>
  <si>
    <t>Municipal, wet sites</t>
  </si>
  <si>
    <t>Methane fraction</t>
  </si>
  <si>
    <t>For public release</t>
  </si>
  <si>
    <t>Description</t>
  </si>
  <si>
    <t>ENZ assumptions and inputs for the Commission's 2021 final advice</t>
  </si>
  <si>
    <t>Worksheet</t>
  </si>
  <si>
    <t>Scenario assumptions</t>
  </si>
  <si>
    <t>Commodity prices (2019 NZD)</t>
  </si>
  <si>
    <t>Average deforestation age (from 2020)</t>
  </si>
  <si>
    <t>Differs to total exotic forestry area reported in scenario results due to different definitions and treatment of unstocked area</t>
  </si>
  <si>
    <t>Years after planting&gt;</t>
  </si>
  <si>
    <t>Sourced from MPI Greenhouse Gas Inventory model. N2O emissions factor include indirect emissions through volatisation</t>
  </si>
  <si>
    <t>Exotic forest area by region in 2019 (net stocked area, hectares)</t>
  </si>
  <si>
    <t>Technical assumptions</t>
  </si>
  <si>
    <t>Boilers</t>
  </si>
  <si>
    <t>Power</t>
  </si>
  <si>
    <t>Industry</t>
  </si>
  <si>
    <t>Forestry</t>
  </si>
  <si>
    <t>Waste</t>
  </si>
  <si>
    <t>Sensitivity analysis</t>
  </si>
  <si>
    <t>Summary of main scenario variables across the Current Policy Reference case, long-term scenarios and paths to meet the emissions budgets.</t>
  </si>
  <si>
    <t>Summary of parameter values used in sensitivity analysis in ENZ.</t>
  </si>
  <si>
    <t>Detailed modelling assumptions for transport, including vehicle costs and perfomance, fuel costs, and more.</t>
  </si>
  <si>
    <t>Detailed modelling assumptions for industrial boilers, including capital costs, fuel costs, efficiency factors, and more.</t>
  </si>
  <si>
    <t>Detailed modelling assumptions for buildings space and water heating, including capital costs, fuel costs, efficiency factors, and more.</t>
  </si>
  <si>
    <t>Detailed modelling assumptions for electricity, including costs, committed generation projections, and more.</t>
  </si>
  <si>
    <t>Summary of modelling approach, activity projection and mitigation options across all industrial sectors</t>
  </si>
  <si>
    <t>See the 'Energy costs' section in published scenarios dataset for the modelled gas prices</t>
  </si>
  <si>
    <t>Assumptions on gas reserves, regional pricing and network costs, and LNG price.</t>
  </si>
  <si>
    <t>Detailed modelling assumptions for agriculture, including emissions modelling approach, impact of technologies, and fertiliser use.</t>
  </si>
  <si>
    <t>5. EV prices differ slightly from CPR in Headwinds and Further Behaviour Change scenarios (&lt;0.2% in 2050) due to different rate of efficiency improvements affecting battery size</t>
  </si>
  <si>
    <t>Detailed modelling assumptions for forestry, including yield tables, soil carbon, regional areas, and more.</t>
  </si>
  <si>
    <t>Detailed modelling assumptions for waste, including first order decay model parameters for landfills, and other emissions factors.</t>
  </si>
  <si>
    <t>CCC assumptions.</t>
  </si>
  <si>
    <t>Current Policy Reference based on Ministry of Transport provisional 2021 projections, unless otherwise stated.</t>
  </si>
  <si>
    <t>Total travel across all modes</t>
  </si>
  <si>
    <t>KEY</t>
  </si>
  <si>
    <t>Lower emissions reductions relative to Current Policy Reference</t>
  </si>
  <si>
    <t>Higher emissions reductions relative to Current Policy Reference</t>
  </si>
  <si>
    <t>Medium emissions reductions relative to Current Policy Reference</t>
  </si>
  <si>
    <t>Other</t>
  </si>
  <si>
    <t>Between lower and medium emissions reductions</t>
  </si>
  <si>
    <t>Modelled endogenously. Refer 'gas' sheet for production assumptions and scenarios dataset for modelled prices</t>
  </si>
  <si>
    <t>Modelled endogenously. Refer to 'power' sheet for modelling assumptions and and scenarios dataset for modelled prices</t>
  </si>
  <si>
    <t>All existing commercial, public and residential buildings</t>
  </si>
  <si>
    <t>Carbon price is constant at $35. No boiler fuel switching</t>
  </si>
  <si>
    <t>1. Kinleith plant conversion to High Efficiency Recovery Boiler (exogenously specified scenario setting)
2. fuel switching to biomass for residual process heat 
3. electrification of motive power
4. drop-in biofuel for motive power</t>
  </si>
  <si>
    <t>7.9-14.0</t>
  </si>
  <si>
    <t>gas (wholesale and network)</t>
  </si>
  <si>
    <t>modelled endogenously. Refer 'gas' sheet for production assumptions and scenarios dataset for modelled wholesale prices</t>
  </si>
  <si>
    <t>84.5-108.2</t>
  </si>
  <si>
    <t>delivered cost (wholesale and network)</t>
  </si>
  <si>
    <t>modelled endogenously. Refer to 'power' sheet for modelling assumptions and final scenarios dataset for modelled wholesale prices and delivered prices.</t>
  </si>
  <si>
    <t>new connection cost</t>
  </si>
  <si>
    <t>* note that costs exclude GST and fossil fuel costs include carbon</t>
  </si>
  <si>
    <t>Canterbury, Otago and Southland face a $5/MWh lower price than this reported average</t>
  </si>
  <si>
    <t>3. Forest age defined as zero at the end of the year that it is planted.</t>
  </si>
  <si>
    <t>Waitara Valley train closes end of 2020; Motunui train No. 2 closes end of 2029.</t>
  </si>
  <si>
    <t>Methanex close Waitara Valley train end of 2020 and Motunui trains end of 2029 and 2039. Other chemical production is constant</t>
  </si>
  <si>
    <t>Methanex Motunui trains are assumed to run at 70% capacity from 2023.</t>
  </si>
  <si>
    <t>Waitara Valley train reopened from 2026; all trains continue at 70% of capacity</t>
  </si>
  <si>
    <t>Version no.</t>
  </si>
  <si>
    <t>Release date</t>
  </si>
  <si>
    <t>Summary of change</t>
  </si>
  <si>
    <t>Initial version</t>
  </si>
  <si>
    <t>Clarified scenario and sensitivity assumptions for methanol production.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</si>
</sst>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6" formatCode="&quot;$&quot;#,##0;[Red]\-&quot;$&quot;#,##0"/>
    <numFmt numFmtId="8" formatCode="&quot;$&quot;#,##0.00;[Red]\-&quot;$&quot;#,##0.00"/>
    <numFmt numFmtId="44" formatCode="_-&quot;$&quot;* #,##0.00_-;\-&quot;$&quot;* #,##0.00_-;_-&quot;$&quot;* &quot;-&quot;??_-;_-@_-"/>
    <numFmt numFmtId="43" formatCode="_-* #,##0.00_-;\-* #,##0.00_-;_-* &quot;-&quot;??_-;_-@_-"/>
    <numFmt numFmtId="164" formatCode="0.0"/>
    <numFmt numFmtId="165" formatCode="_-* #,##0_-;\-* #,##0_-;_-* &quot;-&quot;??_-;_-@_-"/>
    <numFmt numFmtId="166" formatCode="0.0%"/>
    <numFmt numFmtId="167" formatCode="#,##0.00_ ;[Red]\-#,##0.00\ "/>
    <numFmt numFmtId="168" formatCode="#,##0.0_ ;[Red]\-#,##0.0\ "/>
    <numFmt numFmtId="169" formatCode="&quot;$&quot;#,##0"/>
    <numFmt numFmtId="170" formatCode="&quot;$&quot;#,##0.0"/>
    <numFmt numFmtId="171" formatCode="_-&quot;$&quot;* #,##0_-;\-&quot;$&quot;* #,##0_-;_-&quot;$&quot;* &quot;-&quot;??_-;_-@_-"/>
    <numFmt numFmtId="172" formatCode="#,##0_ ;[Red]\-#,##0\ "/>
    <numFmt numFmtId="173" formatCode="#,##0_ ;\-#,##0\ "/>
    <numFmt numFmtId="174" formatCode="#,##0.0_ ;\-#,##0.0\ "/>
    <numFmt numFmtId="175" formatCode="#,##0.0000_ ;\-#,##0.0000\ "/>
    <numFmt numFmtId="176" formatCode="#,##0.000_ ;\-#,##0.000\ "/>
    <numFmt numFmtId="177" formatCode="#,##0.00_ ;\-#,##0.00\ "/>
    <numFmt numFmtId="178" formatCode="0.0000"/>
    <numFmt numFmtId="179" formatCode="0.000"/>
    <numFmt numFmtId="180" formatCode="0.00000"/>
  </numFmts>
  <fonts count="29" x14ac:knownFonts="1">
    <font>
      <sz val="11"/>
      <color theme="1"/>
      <name val="Calibri"/>
      <family val="2"/>
      <scheme val="minor"/>
    </font>
    <font>
      <sz val="10"/>
      <color theme="1"/>
      <name val="Calibri"/>
      <family val="2"/>
      <scheme val="minor"/>
    </font>
    <font>
      <b/>
      <sz val="11"/>
      <color rgb="FF000000"/>
      <name val="Calibri"/>
      <family val="2"/>
      <scheme val="minor"/>
    </font>
    <font>
      <sz val="11"/>
      <name val="Calibri"/>
      <family val="2"/>
      <scheme val="minor"/>
    </font>
    <font>
      <sz val="11"/>
      <color rgb="FF000000"/>
      <name val="Calibri"/>
      <family val="2"/>
      <scheme val="minor"/>
    </font>
    <font>
      <sz val="8"/>
      <name val="Calibri"/>
      <family val="2"/>
      <scheme val="minor"/>
    </font>
    <font>
      <b/>
      <sz val="11"/>
      <color theme="1"/>
      <name val="Calibri"/>
      <family val="2"/>
      <scheme val="minor"/>
    </font>
    <font>
      <sz val="11"/>
      <color theme="1"/>
      <name val="Calibri"/>
      <family val="2"/>
      <scheme val="minor"/>
    </font>
    <font>
      <u/>
      <sz val="11"/>
      <color theme="10"/>
      <name val="Calibri"/>
      <family val="2"/>
      <scheme val="minor"/>
    </font>
    <font>
      <b/>
      <sz val="12"/>
      <name val="Calibri"/>
      <family val="2"/>
      <scheme val="minor"/>
    </font>
    <font>
      <b/>
      <sz val="11"/>
      <color theme="0"/>
      <name val="Calibri"/>
      <family val="2"/>
      <scheme val="minor"/>
    </font>
    <font>
      <b/>
      <sz val="14"/>
      <color theme="0"/>
      <name val="Calibri"/>
      <family val="2"/>
      <scheme val="minor"/>
    </font>
    <font>
      <sz val="11"/>
      <color rgb="FF000000"/>
      <name val="Calibri"/>
      <family val="2"/>
    </font>
    <font>
      <i/>
      <sz val="11"/>
      <color rgb="FF000000"/>
      <name val="Calibri"/>
      <family val="2"/>
    </font>
    <font>
      <b/>
      <sz val="11"/>
      <color theme="1"/>
      <name val="Calibri"/>
      <family val="2"/>
    </font>
    <font>
      <u/>
      <sz val="11"/>
      <color theme="1"/>
      <name val="Calibri"/>
      <family val="2"/>
      <scheme val="minor"/>
    </font>
    <font>
      <u/>
      <sz val="11"/>
      <color theme="1"/>
      <name val="Calibri"/>
      <family val="2"/>
    </font>
    <font>
      <b/>
      <i/>
      <sz val="11"/>
      <color theme="1"/>
      <name val="Calibri"/>
      <family val="2"/>
      <scheme val="minor"/>
    </font>
    <font>
      <b/>
      <i/>
      <sz val="11"/>
      <name val="Calibri"/>
      <family val="2"/>
      <scheme val="minor"/>
    </font>
    <font>
      <sz val="11"/>
      <color theme="4"/>
      <name val="Calibri"/>
      <family val="2"/>
      <scheme val="minor"/>
    </font>
    <font>
      <sz val="12"/>
      <name val="Calibri"/>
      <family val="2"/>
      <scheme val="minor"/>
    </font>
    <font>
      <sz val="14"/>
      <color theme="1"/>
      <name val="Calibri"/>
      <family val="2"/>
      <scheme val="minor"/>
    </font>
    <font>
      <b/>
      <sz val="14"/>
      <name val="Calibri"/>
      <family val="2"/>
      <scheme val="minor"/>
    </font>
    <font>
      <b/>
      <sz val="14"/>
      <color theme="1"/>
      <name val="Calibri"/>
      <family val="2"/>
      <scheme val="minor"/>
    </font>
    <font>
      <b/>
      <i/>
      <sz val="11"/>
      <color theme="1"/>
      <name val="Calibri"/>
      <family val="2"/>
    </font>
    <font>
      <b/>
      <i/>
      <vertAlign val="subscript"/>
      <sz val="11"/>
      <color theme="1"/>
      <name val="Calibri"/>
      <family val="2"/>
    </font>
    <font>
      <i/>
      <sz val="11"/>
      <color theme="1"/>
      <name val="Calibri"/>
      <family val="2"/>
      <scheme val="minor"/>
    </font>
    <font>
      <vertAlign val="subscript"/>
      <sz val="11"/>
      <color theme="1"/>
      <name val="Calibri"/>
      <family val="2"/>
    </font>
    <font>
      <b/>
      <sz val="12"/>
      <color theme="1"/>
      <name val="Calibri"/>
      <family val="2"/>
      <scheme val="minor"/>
    </font>
  </fonts>
  <fills count="16">
    <fill>
      <patternFill patternType="none"/>
    </fill>
    <fill>
      <patternFill patternType="gray125"/>
    </fill>
    <fill>
      <patternFill patternType="solid">
        <fgColor rgb="FFE7E7E7"/>
        <bgColor indexed="64"/>
      </patternFill>
    </fill>
    <fill>
      <patternFill patternType="solid">
        <fgColor theme="3"/>
        <bgColor indexed="64"/>
      </patternFill>
    </fill>
    <fill>
      <patternFill patternType="solid">
        <fgColor theme="4"/>
        <bgColor indexed="64"/>
      </patternFill>
    </fill>
    <fill>
      <patternFill patternType="solid">
        <fgColor theme="8" tint="0.39997558519241921"/>
        <bgColor indexed="64"/>
      </patternFill>
    </fill>
    <fill>
      <patternFill patternType="solid">
        <fgColor rgb="FFC5ADD1"/>
        <bgColor indexed="64"/>
      </patternFill>
    </fill>
    <fill>
      <patternFill patternType="solid">
        <fgColor theme="0"/>
        <bgColor indexed="64"/>
      </patternFill>
    </fill>
    <fill>
      <patternFill patternType="solid">
        <fgColor theme="1"/>
        <bgColor theme="1"/>
      </patternFill>
    </fill>
    <fill>
      <patternFill patternType="solid">
        <fgColor theme="0" tint="-0.14999847407452621"/>
        <bgColor theme="0" tint="-0.14999847407452621"/>
      </patternFill>
    </fill>
    <fill>
      <patternFill patternType="solid">
        <fgColor theme="2" tint="-9.9978637043366805E-2"/>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5" tint="0.79998168889431442"/>
        <bgColor indexed="64"/>
      </patternFill>
    </fill>
    <fill>
      <patternFill patternType="solid">
        <fgColor theme="2"/>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theme="4" tint="0.39997558519241921"/>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bottom style="medium">
        <color indexed="64"/>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theme="0"/>
      </left>
      <right style="thin">
        <color theme="0"/>
      </right>
      <top style="thin">
        <color theme="0"/>
      </top>
      <bottom style="thin">
        <color theme="0"/>
      </bottom>
      <diagonal/>
    </border>
    <border>
      <left style="medium">
        <color indexed="64"/>
      </left>
      <right style="thin">
        <color indexed="64"/>
      </right>
      <top/>
      <bottom style="thin">
        <color indexed="64"/>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5">
    <xf numFmtId="0" fontId="0" fillId="0" borderId="0"/>
    <xf numFmtId="9" fontId="7" fillId="0" borderId="0" applyFont="0" applyFill="0" applyBorder="0" applyAlignment="0" applyProtection="0"/>
    <xf numFmtId="0" fontId="8" fillId="0" borderId="0" applyNumberFormat="0" applyFill="0" applyBorder="0" applyAlignment="0" applyProtection="0"/>
    <xf numFmtId="43" fontId="7" fillId="0" borderId="0" applyFont="0" applyFill="0" applyBorder="0" applyAlignment="0" applyProtection="0"/>
    <xf numFmtId="44" fontId="7" fillId="0" borderId="0" applyFont="0" applyFill="0" applyBorder="0" applyAlignment="0" applyProtection="0"/>
  </cellStyleXfs>
  <cellXfs count="555">
    <xf numFmtId="0" fontId="0" fillId="0" borderId="0" xfId="0"/>
    <xf numFmtId="0" fontId="1" fillId="0" borderId="0" xfId="0" applyFont="1"/>
    <xf numFmtId="0" fontId="3" fillId="2" borderId="1" xfId="0" applyFont="1" applyFill="1" applyBorder="1" applyAlignment="1">
      <alignment horizontal="left" vertical="center" wrapText="1" readingOrder="1"/>
    </xf>
    <xf numFmtId="0" fontId="1" fillId="0" borderId="0" xfId="0" applyFont="1" applyAlignment="1">
      <alignment wrapText="1"/>
    </xf>
    <xf numFmtId="0" fontId="0" fillId="0" borderId="0" xfId="0" applyAlignment="1">
      <alignment wrapText="1"/>
    </xf>
    <xf numFmtId="6" fontId="0" fillId="0" borderId="1" xfId="0" applyNumberFormat="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wrapText="1"/>
    </xf>
    <xf numFmtId="0" fontId="3" fillId="6" borderId="1" xfId="0" applyFont="1" applyFill="1" applyBorder="1" applyAlignment="1">
      <alignment horizontal="center" vertical="center" wrapText="1" readingOrder="1"/>
    </xf>
    <xf numFmtId="0" fontId="3" fillId="5" borderId="1" xfId="0" applyFont="1" applyFill="1" applyBorder="1" applyAlignment="1">
      <alignment horizontal="center" vertical="center" wrapText="1" readingOrder="1"/>
    </xf>
    <xf numFmtId="0" fontId="1" fillId="0" borderId="0" xfId="0" applyFont="1" applyAlignment="1">
      <alignment wrapText="1"/>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6" fillId="0" borderId="0" xfId="0" applyFont="1"/>
    <xf numFmtId="0" fontId="0" fillId="0" borderId="8" xfId="0" applyBorder="1" applyAlignment="1">
      <alignment horizontal="center" vertical="center"/>
    </xf>
    <xf numFmtId="0" fontId="0" fillId="0" borderId="9" xfId="0" applyBorder="1" applyAlignment="1">
      <alignment horizontal="center" vertical="center"/>
    </xf>
    <xf numFmtId="0" fontId="0" fillId="0" borderId="9" xfId="0" applyBorder="1" applyAlignment="1">
      <alignment horizontal="center" vertical="center" wrapText="1"/>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vertical="center" wrapText="1"/>
    </xf>
    <xf numFmtId="164" fontId="0" fillId="0" borderId="1" xfId="0" applyNumberFormat="1" applyBorder="1" applyAlignment="1">
      <alignment horizontal="center" vertical="center" wrapText="1"/>
    </xf>
    <xf numFmtId="6" fontId="0" fillId="0" borderId="1" xfId="0" applyNumberFormat="1" applyBorder="1" applyAlignment="1">
      <alignment vertical="center" wrapText="1"/>
    </xf>
    <xf numFmtId="0" fontId="0" fillId="0" borderId="13" xfId="0" applyBorder="1" applyAlignment="1">
      <alignment vertical="center" wrapText="1"/>
    </xf>
    <xf numFmtId="8" fontId="0" fillId="0" borderId="1" xfId="0" applyNumberFormat="1" applyBorder="1" applyAlignment="1">
      <alignment vertical="center" wrapText="1"/>
    </xf>
    <xf numFmtId="0" fontId="0" fillId="0" borderId="4" xfId="0" applyBorder="1" applyAlignment="1">
      <alignment vertical="center" wrapText="1"/>
    </xf>
    <xf numFmtId="2" fontId="0" fillId="0" borderId="1" xfId="4" applyNumberFormat="1" applyFont="1" applyBorder="1" applyAlignment="1">
      <alignment horizontal="center" vertical="center" wrapText="1"/>
    </xf>
    <xf numFmtId="164" fontId="0" fillId="0" borderId="1" xfId="4" applyNumberFormat="1" applyFont="1" applyBorder="1" applyAlignment="1">
      <alignment horizontal="center" vertical="center" wrapText="1"/>
    </xf>
    <xf numFmtId="2" fontId="0" fillId="0" borderId="1" xfId="0" applyNumberFormat="1" applyBorder="1" applyAlignment="1">
      <alignment horizontal="center" vertical="center" wrapText="1"/>
    </xf>
    <xf numFmtId="0" fontId="0" fillId="0" borderId="15" xfId="0" applyBorder="1" applyAlignment="1">
      <alignment vertical="center" wrapText="1"/>
    </xf>
    <xf numFmtId="164" fontId="0" fillId="0" borderId="15" xfId="0" applyNumberFormat="1" applyBorder="1" applyAlignment="1">
      <alignment horizontal="center" vertical="center" wrapText="1"/>
    </xf>
    <xf numFmtId="6" fontId="0" fillId="0" borderId="15" xfId="0" applyNumberFormat="1" applyBorder="1" applyAlignment="1">
      <alignment horizontal="center" vertical="center" wrapText="1"/>
    </xf>
    <xf numFmtId="0" fontId="0" fillId="0" borderId="16" xfId="0" applyBorder="1" applyAlignment="1">
      <alignment vertical="center" wrapText="1"/>
    </xf>
    <xf numFmtId="0" fontId="0" fillId="0" borderId="17" xfId="0" applyBorder="1" applyAlignment="1">
      <alignment vertical="center" wrapText="1"/>
    </xf>
    <xf numFmtId="0" fontId="0" fillId="0" borderId="8" xfId="0" applyBorder="1"/>
    <xf numFmtId="0" fontId="0" fillId="0" borderId="9" xfId="0" applyBorder="1"/>
    <xf numFmtId="0" fontId="0" fillId="0" borderId="11" xfId="0" applyBorder="1"/>
    <xf numFmtId="0" fontId="0" fillId="0" borderId="12" xfId="0" applyBorder="1"/>
    <xf numFmtId="0" fontId="0" fillId="0" borderId="1" xfId="0" applyBorder="1"/>
    <xf numFmtId="9" fontId="0" fillId="0" borderId="1" xfId="1" applyFont="1" applyBorder="1" applyAlignment="1">
      <alignment vertical="center"/>
    </xf>
    <xf numFmtId="6" fontId="0" fillId="0" borderId="13" xfId="0" applyNumberFormat="1" applyBorder="1"/>
    <xf numFmtId="6" fontId="0" fillId="0" borderId="0" xfId="0" applyNumberFormat="1"/>
    <xf numFmtId="8" fontId="0" fillId="0" borderId="13" xfId="0" applyNumberFormat="1" applyBorder="1"/>
    <xf numFmtId="8" fontId="0" fillId="0" borderId="0" xfId="0" applyNumberFormat="1"/>
    <xf numFmtId="0" fontId="0" fillId="0" borderId="13" xfId="0" applyBorder="1"/>
    <xf numFmtId="9" fontId="0" fillId="0" borderId="0" xfId="1" applyFont="1"/>
    <xf numFmtId="0" fontId="0" fillId="0" borderId="18" xfId="0" applyBorder="1"/>
    <xf numFmtId="0" fontId="0" fillId="0" borderId="15" xfId="0" applyBorder="1"/>
    <xf numFmtId="9" fontId="0" fillId="0" borderId="15" xfId="1" applyFont="1" applyBorder="1" applyAlignment="1">
      <alignment vertical="center"/>
    </xf>
    <xf numFmtId="0" fontId="0" fillId="0" borderId="17" xfId="0" applyBorder="1"/>
    <xf numFmtId="9" fontId="0" fillId="0" borderId="9" xfId="0" applyNumberFormat="1" applyBorder="1"/>
    <xf numFmtId="0" fontId="0" fillId="0" borderId="0" xfId="0" applyAlignment="1">
      <alignment vertical="top"/>
    </xf>
    <xf numFmtId="0" fontId="6" fillId="0" borderId="22" xfId="0" applyFont="1" applyBorder="1"/>
    <xf numFmtId="0" fontId="0" fillId="0" borderId="23" xfId="0" applyBorder="1"/>
    <xf numFmtId="0" fontId="0" fillId="0" borderId="24" xfId="0" applyBorder="1"/>
    <xf numFmtId="0" fontId="0" fillId="0" borderId="25" xfId="0" applyBorder="1"/>
    <xf numFmtId="0" fontId="0" fillId="0" borderId="26" xfId="0" applyBorder="1"/>
    <xf numFmtId="165" fontId="0" fillId="0" borderId="26" xfId="3" applyNumberFormat="1" applyFont="1" applyBorder="1"/>
    <xf numFmtId="165" fontId="0" fillId="0" borderId="27" xfId="3" applyNumberFormat="1" applyFont="1" applyBorder="1"/>
    <xf numFmtId="0" fontId="0" fillId="0" borderId="28" xfId="0" applyBorder="1"/>
    <xf numFmtId="0" fontId="0" fillId="0" borderId="29" xfId="0" applyBorder="1"/>
    <xf numFmtId="165" fontId="0" fillId="0" borderId="29" xfId="3" applyNumberFormat="1" applyFont="1" applyBorder="1"/>
    <xf numFmtId="165" fontId="0" fillId="0" borderId="30" xfId="3" applyNumberFormat="1" applyFont="1" applyBorder="1"/>
    <xf numFmtId="0" fontId="0" fillId="0" borderId="31" xfId="0" applyBorder="1" applyAlignment="1">
      <alignment vertical="top"/>
    </xf>
    <xf numFmtId="0" fontId="0" fillId="0" borderId="32" xfId="0" applyBorder="1"/>
    <xf numFmtId="0" fontId="0" fillId="0" borderId="33" xfId="0" applyBorder="1"/>
    <xf numFmtId="0" fontId="15" fillId="0" borderId="34" xfId="0" applyFont="1" applyBorder="1"/>
    <xf numFmtId="0" fontId="0" fillId="0" borderId="35" xfId="0" applyBorder="1"/>
    <xf numFmtId="0" fontId="0" fillId="0" borderId="36" xfId="0" applyBorder="1"/>
    <xf numFmtId="9" fontId="0" fillId="0" borderId="0" xfId="0" applyNumberFormat="1"/>
    <xf numFmtId="9" fontId="0" fillId="0" borderId="33" xfId="0" applyNumberFormat="1" applyBorder="1"/>
    <xf numFmtId="166" fontId="3" fillId="0" borderId="0" xfId="1" applyNumberFormat="1" applyFont="1"/>
    <xf numFmtId="0" fontId="0" fillId="0" borderId="30" xfId="0" applyBorder="1"/>
    <xf numFmtId="0" fontId="15" fillId="0" borderId="37" xfId="0" applyFont="1" applyBorder="1" applyAlignment="1">
      <alignment wrapText="1"/>
    </xf>
    <xf numFmtId="0" fontId="0" fillId="0" borderId="38" xfId="0" applyBorder="1"/>
    <xf numFmtId="0" fontId="0" fillId="0" borderId="38" xfId="0" applyBorder="1" applyAlignment="1">
      <alignment wrapText="1"/>
    </xf>
    <xf numFmtId="0" fontId="0" fillId="0" borderId="39" xfId="0" applyBorder="1" applyAlignment="1">
      <alignment wrapText="1"/>
    </xf>
    <xf numFmtId="1" fontId="0" fillId="0" borderId="0" xfId="0" applyNumberFormat="1"/>
    <xf numFmtId="1" fontId="0" fillId="0" borderId="33" xfId="0" applyNumberFormat="1" applyBorder="1"/>
    <xf numFmtId="0" fontId="15" fillId="0" borderId="34" xfId="0" applyFont="1" applyBorder="1" applyAlignment="1">
      <alignment wrapText="1"/>
    </xf>
    <xf numFmtId="0" fontId="15" fillId="0" borderId="35" xfId="0" applyFont="1" applyBorder="1"/>
    <xf numFmtId="1" fontId="15" fillId="0" borderId="35" xfId="0" applyNumberFormat="1" applyFont="1" applyBorder="1"/>
    <xf numFmtId="1" fontId="15" fillId="0" borderId="36" xfId="0" applyNumberFormat="1" applyFont="1" applyBorder="1"/>
    <xf numFmtId="1" fontId="0" fillId="0" borderId="35" xfId="0" applyNumberFormat="1" applyBorder="1"/>
    <xf numFmtId="1" fontId="0" fillId="0" borderId="36" xfId="0" applyNumberFormat="1" applyBorder="1"/>
    <xf numFmtId="1" fontId="0" fillId="0" borderId="30" xfId="0" applyNumberFormat="1" applyBorder="1"/>
    <xf numFmtId="0" fontId="6" fillId="7" borderId="0" xfId="0" applyFont="1" applyFill="1"/>
    <xf numFmtId="0" fontId="0" fillId="7" borderId="0" xfId="0" applyFill="1"/>
    <xf numFmtId="0" fontId="6" fillId="7" borderId="22" xfId="0" applyFont="1" applyFill="1" applyBorder="1"/>
    <xf numFmtId="0" fontId="0" fillId="7" borderId="23" xfId="0" applyFill="1" applyBorder="1"/>
    <xf numFmtId="0" fontId="0" fillId="7" borderId="40" xfId="0" applyFill="1" applyBorder="1"/>
    <xf numFmtId="0" fontId="0" fillId="7" borderId="24" xfId="0" applyFill="1" applyBorder="1"/>
    <xf numFmtId="0" fontId="0" fillId="7" borderId="34" xfId="0" applyFill="1" applyBorder="1"/>
    <xf numFmtId="0" fontId="0" fillId="7" borderId="35" xfId="0" applyFill="1" applyBorder="1" applyAlignment="1">
      <alignment wrapText="1"/>
    </xf>
    <xf numFmtId="0" fontId="0" fillId="7" borderId="41" xfId="0" applyFill="1" applyBorder="1"/>
    <xf numFmtId="0" fontId="0" fillId="7" borderId="36" xfId="0" applyFill="1" applyBorder="1"/>
    <xf numFmtId="0" fontId="0" fillId="7" borderId="32" xfId="0" applyFill="1" applyBorder="1"/>
    <xf numFmtId="0" fontId="0" fillId="7" borderId="42" xfId="0" applyFill="1" applyBorder="1"/>
    <xf numFmtId="0" fontId="0" fillId="7" borderId="33" xfId="0" applyFill="1" applyBorder="1"/>
    <xf numFmtId="0" fontId="0" fillId="7" borderId="28" xfId="0" applyFill="1" applyBorder="1"/>
    <xf numFmtId="0" fontId="0" fillId="7" borderId="29" xfId="0" applyFill="1" applyBorder="1"/>
    <xf numFmtId="0" fontId="0" fillId="7" borderId="43" xfId="0" applyFill="1" applyBorder="1"/>
    <xf numFmtId="0" fontId="0" fillId="7" borderId="30" xfId="0" applyFill="1" applyBorder="1"/>
    <xf numFmtId="0" fontId="16" fillId="0" borderId="22" xfId="0" applyFont="1" applyBorder="1"/>
    <xf numFmtId="0" fontId="0" fillId="0" borderId="34" xfId="0" applyBorder="1"/>
    <xf numFmtId="9" fontId="0" fillId="0" borderId="0" xfId="1" applyFont="1" applyBorder="1"/>
    <xf numFmtId="9" fontId="0" fillId="0" borderId="33" xfId="1" applyFont="1" applyBorder="1"/>
    <xf numFmtId="9" fontId="0" fillId="0" borderId="29" xfId="1" applyFont="1" applyBorder="1"/>
    <xf numFmtId="9" fontId="0" fillId="0" borderId="29" xfId="0" applyNumberFormat="1" applyBorder="1"/>
    <xf numFmtId="9" fontId="0" fillId="0" borderId="30" xfId="1" applyFont="1" applyBorder="1"/>
    <xf numFmtId="0" fontId="0" fillId="0" borderId="8" xfId="0" applyBorder="1" applyAlignment="1">
      <alignment vertical="center" wrapText="1"/>
    </xf>
    <xf numFmtId="0" fontId="0" fillId="0" borderId="18" xfId="0" applyBorder="1" applyAlignment="1">
      <alignment vertical="center" wrapText="1"/>
    </xf>
    <xf numFmtId="0" fontId="17" fillId="0" borderId="0" xfId="0" applyFont="1"/>
    <xf numFmtId="0" fontId="3" fillId="0" borderId="46" xfId="0" applyFont="1" applyBorder="1" applyAlignment="1">
      <alignment horizontal="center" vertical="center"/>
    </xf>
    <xf numFmtId="166" fontId="3" fillId="0" borderId="47" xfId="1" applyNumberFormat="1" applyFont="1" applyBorder="1" applyAlignment="1">
      <alignment horizontal="center" vertical="center"/>
    </xf>
    <xf numFmtId="166" fontId="3" fillId="0" borderId="47" xfId="1" applyNumberFormat="1" applyFont="1" applyBorder="1" applyAlignment="1">
      <alignment horizontal="center" vertical="center" wrapText="1"/>
    </xf>
    <xf numFmtId="0" fontId="3" fillId="0" borderId="47" xfId="0" applyFont="1" applyBorder="1" applyAlignment="1">
      <alignment horizontal="center" vertical="center" wrapText="1"/>
    </xf>
    <xf numFmtId="167" fontId="3" fillId="0" borderId="47" xfId="0" applyNumberFormat="1" applyFont="1" applyBorder="1" applyAlignment="1">
      <alignment horizontal="center" vertical="center" wrapText="1"/>
    </xf>
    <xf numFmtId="0" fontId="3" fillId="0" borderId="15" xfId="1" applyNumberFormat="1" applyFont="1" applyBorder="1" applyAlignment="1">
      <alignment horizontal="center" vertical="center"/>
    </xf>
    <xf numFmtId="0" fontId="3" fillId="0" borderId="17" xfId="1" applyNumberFormat="1" applyFont="1" applyBorder="1" applyAlignment="1">
      <alignment horizontal="center" vertical="center"/>
    </xf>
    <xf numFmtId="0" fontId="3" fillId="0" borderId="8" xfId="0" applyFont="1" applyBorder="1" applyAlignment="1">
      <alignment horizontal="center"/>
    </xf>
    <xf numFmtId="166" fontId="3" fillId="0" borderId="9" xfId="1" applyNumberFormat="1" applyFont="1" applyBorder="1" applyAlignment="1">
      <alignment horizontal="center"/>
    </xf>
    <xf numFmtId="168" fontId="3" fillId="0" borderId="9" xfId="0" applyNumberFormat="1" applyFont="1" applyBorder="1" applyAlignment="1">
      <alignment horizontal="center"/>
    </xf>
    <xf numFmtId="167" fontId="3" fillId="0" borderId="9" xfId="0" applyNumberFormat="1" applyFont="1" applyBorder="1" applyAlignment="1">
      <alignment horizontal="center"/>
    </xf>
    <xf numFmtId="9" fontId="3" fillId="0" borderId="9" xfId="1" applyFont="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xf>
    <xf numFmtId="166" fontId="3" fillId="0" borderId="1" xfId="1" applyNumberFormat="1" applyFont="1" applyBorder="1" applyAlignment="1">
      <alignment horizontal="center"/>
    </xf>
    <xf numFmtId="168" fontId="3" fillId="0" borderId="1" xfId="0" applyNumberFormat="1" applyFont="1" applyBorder="1" applyAlignment="1">
      <alignment horizontal="center"/>
    </xf>
    <xf numFmtId="167" fontId="3" fillId="0" borderId="1" xfId="0" applyNumberFormat="1" applyFont="1" applyBorder="1" applyAlignment="1">
      <alignment horizontal="center"/>
    </xf>
    <xf numFmtId="9" fontId="3" fillId="0" borderId="1" xfId="1" applyFont="1" applyBorder="1" applyAlignment="1">
      <alignment horizontal="center"/>
    </xf>
    <xf numFmtId="0" fontId="3" fillId="0" borderId="13" xfId="0" applyFont="1" applyBorder="1" applyAlignment="1">
      <alignment horizontal="center"/>
    </xf>
    <xf numFmtId="166" fontId="3" fillId="0" borderId="1" xfId="1" applyNumberFormat="1" applyFont="1" applyFill="1" applyBorder="1" applyAlignment="1">
      <alignment horizontal="center"/>
    </xf>
    <xf numFmtId="9" fontId="3" fillId="0" borderId="13" xfId="0" applyNumberFormat="1" applyFont="1" applyBorder="1" applyAlignment="1">
      <alignment horizontal="center"/>
    </xf>
    <xf numFmtId="168" fontId="3" fillId="0" borderId="18" xfId="0" applyNumberFormat="1" applyFont="1" applyBorder="1" applyAlignment="1">
      <alignment horizontal="center"/>
    </xf>
    <xf numFmtId="168" fontId="3" fillId="0" borderId="15" xfId="0" applyNumberFormat="1" applyFont="1" applyBorder="1" applyAlignment="1">
      <alignment horizontal="center"/>
    </xf>
    <xf numFmtId="166" fontId="3" fillId="0" borderId="15" xfId="1" applyNumberFormat="1" applyFont="1" applyBorder="1" applyAlignment="1">
      <alignment horizontal="center"/>
    </xf>
    <xf numFmtId="167" fontId="3" fillId="0" borderId="15" xfId="0" applyNumberFormat="1" applyFont="1" applyBorder="1" applyAlignment="1">
      <alignment horizontal="center"/>
    </xf>
    <xf numFmtId="0" fontId="3" fillId="0" borderId="15" xfId="0" applyFont="1" applyBorder="1" applyAlignment="1">
      <alignment horizontal="center"/>
    </xf>
    <xf numFmtId="9" fontId="3" fillId="0" borderId="15" xfId="1" applyFont="1" applyBorder="1" applyAlignment="1">
      <alignment horizontal="center"/>
    </xf>
    <xf numFmtId="0" fontId="3" fillId="0" borderId="17" xfId="0" applyFont="1" applyBorder="1" applyAlignment="1">
      <alignment horizontal="center"/>
    </xf>
    <xf numFmtId="168" fontId="0" fillId="0" borderId="0" xfId="0" applyNumberFormat="1"/>
    <xf numFmtId="0" fontId="18" fillId="0" borderId="0" xfId="0" applyFont="1"/>
    <xf numFmtId="0" fontId="0" fillId="0" borderId="46" xfId="0" applyBorder="1" applyAlignment="1">
      <alignment horizontal="center" vertical="center"/>
    </xf>
    <xf numFmtId="0" fontId="0" fillId="0" borderId="47" xfId="0" applyBorder="1" applyAlignment="1">
      <alignment horizontal="center" vertical="center" wrapText="1"/>
    </xf>
    <xf numFmtId="0" fontId="0" fillId="0" borderId="47" xfId="0" applyBorder="1" applyAlignment="1">
      <alignment horizontal="center" wrapText="1"/>
    </xf>
    <xf numFmtId="0" fontId="0" fillId="0" borderId="48" xfId="0" applyBorder="1" applyAlignment="1">
      <alignment horizontal="center" vertical="center" wrapText="1"/>
    </xf>
    <xf numFmtId="0" fontId="0" fillId="0" borderId="8" xfId="0" applyBorder="1" applyAlignment="1">
      <alignment horizontal="center"/>
    </xf>
    <xf numFmtId="166" fontId="3" fillId="0" borderId="9" xfId="0" applyNumberFormat="1" applyFont="1" applyBorder="1" applyAlignment="1">
      <alignment horizontal="center"/>
    </xf>
    <xf numFmtId="164" fontId="3" fillId="0" borderId="9" xfId="0" applyNumberFormat="1" applyFont="1" applyBorder="1" applyAlignment="1">
      <alignment horizontal="center"/>
    </xf>
    <xf numFmtId="169" fontId="0" fillId="0" borderId="9" xfId="4" applyNumberFormat="1" applyFont="1" applyBorder="1" applyAlignment="1">
      <alignment horizontal="center" vertical="center"/>
    </xf>
    <xf numFmtId="169" fontId="3" fillId="0" borderId="9" xfId="4" applyNumberFormat="1" applyFont="1" applyFill="1" applyBorder="1" applyAlignment="1">
      <alignment horizontal="center" vertical="center"/>
    </xf>
    <xf numFmtId="166" fontId="0" fillId="0" borderId="9" xfId="1" applyNumberFormat="1" applyFont="1" applyBorder="1" applyAlignment="1">
      <alignment horizontal="center" vertical="center"/>
    </xf>
    <xf numFmtId="170" fontId="0" fillId="0" borderId="9" xfId="4" applyNumberFormat="1" applyFont="1" applyBorder="1" applyAlignment="1">
      <alignment horizontal="center" vertical="center"/>
    </xf>
    <xf numFmtId="170" fontId="0" fillId="0" borderId="9" xfId="4" applyNumberFormat="1" applyFont="1" applyBorder="1" applyAlignment="1">
      <alignment horizontal="center"/>
    </xf>
    <xf numFmtId="10" fontId="3" fillId="0" borderId="9" xfId="1" applyNumberFormat="1" applyFont="1" applyBorder="1" applyAlignment="1">
      <alignment horizontal="center" vertical="center"/>
    </xf>
    <xf numFmtId="10" fontId="3" fillId="0" borderId="11" xfId="0" applyNumberFormat="1" applyFont="1" applyBorder="1" applyAlignment="1">
      <alignment horizontal="center" vertical="center"/>
    </xf>
    <xf numFmtId="0" fontId="0" fillId="0" borderId="12" xfId="0" applyBorder="1" applyAlignment="1">
      <alignment horizontal="center"/>
    </xf>
    <xf numFmtId="166" fontId="3" fillId="0" borderId="1" xfId="0" applyNumberFormat="1" applyFont="1" applyBorder="1" applyAlignment="1">
      <alignment horizontal="center"/>
    </xf>
    <xf numFmtId="164" fontId="3" fillId="0" borderId="1" xfId="0" applyNumberFormat="1" applyFont="1" applyBorder="1" applyAlignment="1">
      <alignment horizontal="center"/>
    </xf>
    <xf numFmtId="169" fontId="0" fillId="0" borderId="1" xfId="4" applyNumberFormat="1" applyFont="1" applyBorder="1" applyAlignment="1">
      <alignment horizontal="center" vertical="center"/>
    </xf>
    <xf numFmtId="169" fontId="3" fillId="0" borderId="1" xfId="4" applyNumberFormat="1" applyFont="1" applyFill="1" applyBorder="1" applyAlignment="1">
      <alignment horizontal="center" vertical="center"/>
    </xf>
    <xf numFmtId="166" fontId="0" fillId="0" borderId="1" xfId="1" applyNumberFormat="1" applyFont="1" applyBorder="1" applyAlignment="1">
      <alignment horizontal="center" vertical="center"/>
    </xf>
    <xf numFmtId="170" fontId="0" fillId="0" borderId="1" xfId="4" applyNumberFormat="1" applyFont="1" applyBorder="1" applyAlignment="1">
      <alignment horizontal="center" vertical="center"/>
    </xf>
    <xf numFmtId="170" fontId="0" fillId="0" borderId="1" xfId="4" applyNumberFormat="1" applyFont="1" applyBorder="1" applyAlignment="1">
      <alignment horizontal="center"/>
    </xf>
    <xf numFmtId="10" fontId="3" fillId="0" borderId="1" xfId="1" applyNumberFormat="1" applyFont="1" applyBorder="1" applyAlignment="1">
      <alignment horizontal="center" vertical="center"/>
    </xf>
    <xf numFmtId="10" fontId="3" fillId="0" borderId="13" xfId="0" applyNumberFormat="1" applyFont="1" applyBorder="1" applyAlignment="1">
      <alignment horizontal="center" vertical="center"/>
    </xf>
    <xf numFmtId="0" fontId="3" fillId="0" borderId="18" xfId="0" applyFont="1" applyBorder="1" applyAlignment="1">
      <alignment horizontal="center"/>
    </xf>
    <xf numFmtId="166" fontId="3" fillId="0" borderId="15" xfId="0" applyNumberFormat="1" applyFont="1" applyBorder="1" applyAlignment="1">
      <alignment horizontal="center"/>
    </xf>
    <xf numFmtId="164" fontId="3" fillId="0" borderId="15" xfId="0" applyNumberFormat="1" applyFont="1" applyBorder="1" applyAlignment="1">
      <alignment horizontal="center"/>
    </xf>
    <xf numFmtId="169" fontId="0" fillId="0" borderId="15" xfId="4" applyNumberFormat="1" applyFont="1" applyBorder="1" applyAlignment="1">
      <alignment horizontal="center" vertical="center"/>
    </xf>
    <xf numFmtId="169" fontId="3" fillId="0" borderId="15" xfId="4" applyNumberFormat="1" applyFont="1" applyFill="1" applyBorder="1" applyAlignment="1">
      <alignment horizontal="center" vertical="center"/>
    </xf>
    <xf numFmtId="166" fontId="0" fillId="0" borderId="15" xfId="1" applyNumberFormat="1" applyFont="1" applyBorder="1" applyAlignment="1">
      <alignment horizontal="center" vertical="center"/>
    </xf>
    <xf numFmtId="170" fontId="0" fillId="0" borderId="15" xfId="4" applyNumberFormat="1" applyFont="1" applyBorder="1" applyAlignment="1">
      <alignment horizontal="center" vertical="center"/>
    </xf>
    <xf numFmtId="170" fontId="0" fillId="0" borderId="15" xfId="4" applyNumberFormat="1" applyFont="1" applyBorder="1" applyAlignment="1">
      <alignment horizontal="center"/>
    </xf>
    <xf numFmtId="10" fontId="3" fillId="0" borderId="15" xfId="1" applyNumberFormat="1" applyFont="1" applyBorder="1" applyAlignment="1">
      <alignment horizontal="center" vertical="center"/>
    </xf>
    <xf numFmtId="10" fontId="3" fillId="0" borderId="17" xfId="0" applyNumberFormat="1" applyFont="1" applyBorder="1" applyAlignment="1">
      <alignment horizontal="center" vertical="center"/>
    </xf>
    <xf numFmtId="0" fontId="0" fillId="0" borderId="49" xfId="0" applyBorder="1" applyAlignment="1">
      <alignment horizontal="left"/>
    </xf>
    <xf numFmtId="168" fontId="19" fillId="0" borderId="0" xfId="0" applyNumberFormat="1" applyFont="1"/>
    <xf numFmtId="0" fontId="0" fillId="0" borderId="22" xfId="0" applyBorder="1"/>
    <xf numFmtId="0" fontId="0" fillId="0" borderId="9" xfId="0" applyBorder="1" applyAlignment="1">
      <alignment vertical="center" wrapText="1"/>
    </xf>
    <xf numFmtId="0" fontId="0" fillId="0" borderId="11" xfId="0" applyBorder="1" applyAlignment="1">
      <alignment vertical="center" wrapText="1"/>
    </xf>
    <xf numFmtId="0" fontId="0" fillId="0" borderId="7" xfId="0" applyBorder="1" applyAlignment="1">
      <alignment vertical="center"/>
    </xf>
    <xf numFmtId="0" fontId="3" fillId="0" borderId="1" xfId="0" applyFont="1" applyBorder="1" applyAlignment="1">
      <alignment horizontal="center"/>
    </xf>
    <xf numFmtId="1" fontId="3" fillId="0" borderId="1" xfId="0" applyNumberFormat="1" applyFont="1" applyBorder="1" applyAlignment="1">
      <alignment horizontal="center"/>
    </xf>
    <xf numFmtId="9" fontId="3" fillId="0" borderId="1" xfId="0" applyNumberFormat="1" applyFont="1" applyBorder="1" applyAlignment="1">
      <alignment horizontal="center"/>
    </xf>
    <xf numFmtId="0" fontId="3" fillId="0" borderId="13" xfId="3" applyNumberFormat="1" applyFont="1" applyFill="1" applyBorder="1" applyAlignment="1">
      <alignment horizontal="center" vertical="center"/>
    </xf>
    <xf numFmtId="0" fontId="0" fillId="0" borderId="18" xfId="0" applyBorder="1" applyAlignment="1">
      <alignment horizontal="center"/>
    </xf>
    <xf numFmtId="1" fontId="3" fillId="0" borderId="15" xfId="0" applyNumberFormat="1" applyFont="1" applyBorder="1" applyAlignment="1">
      <alignment horizontal="center"/>
    </xf>
    <xf numFmtId="9" fontId="3" fillId="0" borderId="15" xfId="0" applyNumberFormat="1" applyFont="1" applyBorder="1" applyAlignment="1">
      <alignment horizontal="center"/>
    </xf>
    <xf numFmtId="43" fontId="3" fillId="0" borderId="17" xfId="3" applyFont="1" applyBorder="1" applyAlignment="1">
      <alignment horizontal="center"/>
    </xf>
    <xf numFmtId="0" fontId="0" fillId="0" borderId="49" xfId="0" applyBorder="1"/>
    <xf numFmtId="0" fontId="6" fillId="0" borderId="0" xfId="0" applyFont="1" applyAlignment="1">
      <alignment horizontal="left"/>
    </xf>
    <xf numFmtId="0" fontId="0" fillId="0" borderId="19" xfId="0" applyBorder="1"/>
    <xf numFmtId="0" fontId="0" fillId="0" borderId="21" xfId="0" applyBorder="1"/>
    <xf numFmtId="0" fontId="0" fillId="0" borderId="23" xfId="0" applyBorder="1" applyAlignment="1">
      <alignment wrapText="1"/>
    </xf>
    <xf numFmtId="1" fontId="3" fillId="0" borderId="1" xfId="0" applyNumberFormat="1" applyFont="1" applyBorder="1"/>
    <xf numFmtId="166" fontId="3" fillId="0" borderId="1" xfId="1" applyNumberFormat="1" applyFont="1" applyFill="1" applyBorder="1"/>
    <xf numFmtId="0" fontId="3" fillId="0" borderId="1" xfId="0" applyFont="1" applyBorder="1"/>
    <xf numFmtId="44" fontId="3" fillId="0" borderId="1" xfId="4" applyFont="1" applyFill="1" applyBorder="1"/>
    <xf numFmtId="0" fontId="6" fillId="0" borderId="32" xfId="0" applyFont="1" applyBorder="1"/>
    <xf numFmtId="171" fontId="3" fillId="0" borderId="1" xfId="4" applyNumberFormat="1" applyFont="1" applyFill="1" applyBorder="1"/>
    <xf numFmtId="9" fontId="3" fillId="0" borderId="1" xfId="1" applyFont="1" applyFill="1" applyBorder="1"/>
    <xf numFmtId="0" fontId="6" fillId="0" borderId="0" xfId="0" applyFont="1" applyAlignment="1">
      <alignment horizontal="left" vertical="center"/>
    </xf>
    <xf numFmtId="172" fontId="3" fillId="0" borderId="11" xfId="0" applyNumberFormat="1" applyFont="1" applyBorder="1" applyAlignment="1">
      <alignment horizontal="center" vertical="center"/>
    </xf>
    <xf numFmtId="172" fontId="3" fillId="0" borderId="13" xfId="0" applyNumberFormat="1" applyFont="1" applyBorder="1" applyAlignment="1">
      <alignment horizontal="center" vertical="center"/>
    </xf>
    <xf numFmtId="172" fontId="3" fillId="0" borderId="17" xfId="0" applyNumberFormat="1" applyFont="1" applyBorder="1" applyAlignment="1">
      <alignment horizontal="center" vertical="center"/>
    </xf>
    <xf numFmtId="0" fontId="0" fillId="0" borderId="0" xfId="0" applyAlignment="1">
      <alignment horizontal="center" vertical="center"/>
    </xf>
    <xf numFmtId="0" fontId="0" fillId="0" borderId="46" xfId="0" applyBorder="1"/>
    <xf numFmtId="172" fontId="3" fillId="0" borderId="47" xfId="0" applyNumberFormat="1" applyFont="1" applyBorder="1" applyAlignment="1">
      <alignment horizontal="center" vertical="center"/>
    </xf>
    <xf numFmtId="0" fontId="0" fillId="7" borderId="13" xfId="0" applyFill="1" applyBorder="1" applyAlignment="1">
      <alignment horizontal="center" vertical="center"/>
    </xf>
    <xf numFmtId="0" fontId="0" fillId="0" borderId="0" xfId="0" applyAlignment="1">
      <alignment horizontal="center" vertical="center" wrapText="1"/>
    </xf>
    <xf numFmtId="0" fontId="10" fillId="8" borderId="51" xfId="0" applyFont="1" applyFill="1" applyBorder="1" applyAlignment="1">
      <alignment vertical="top" wrapText="1"/>
    </xf>
    <xf numFmtId="0" fontId="10" fillId="8" borderId="52" xfId="0" applyFont="1" applyFill="1" applyBorder="1" applyAlignment="1">
      <alignment vertical="top" wrapText="1"/>
    </xf>
    <xf numFmtId="0" fontId="10" fillId="8" borderId="52" xfId="0" applyFont="1" applyFill="1" applyBorder="1" applyAlignment="1">
      <alignment vertical="top"/>
    </xf>
    <xf numFmtId="0" fontId="10" fillId="8" borderId="53" xfId="0" applyFont="1" applyFill="1" applyBorder="1" applyAlignment="1">
      <alignment vertical="top"/>
    </xf>
    <xf numFmtId="0" fontId="0" fillId="9" borderId="1" xfId="0" applyFill="1" applyBorder="1" applyAlignment="1">
      <alignment vertical="center" wrapText="1"/>
    </xf>
    <xf numFmtId="0" fontId="0" fillId="9" borderId="1" xfId="0" applyFill="1" applyBorder="1" applyAlignment="1">
      <alignment horizontal="center" vertical="center" wrapText="1"/>
    </xf>
    <xf numFmtId="0" fontId="0" fillId="0" borderId="1" xfId="0" applyBorder="1" applyAlignment="1">
      <alignment vertical="top" wrapText="1"/>
    </xf>
    <xf numFmtId="0" fontId="0" fillId="9" borderId="1" xfId="0" applyFill="1" applyBorder="1" applyAlignment="1">
      <alignment vertical="top" wrapText="1"/>
    </xf>
    <xf numFmtId="0" fontId="8" fillId="0" borderId="0" xfId="2" applyAlignment="1">
      <alignment vertical="top"/>
    </xf>
    <xf numFmtId="0" fontId="0" fillId="7" borderId="1" xfId="0" applyFill="1" applyBorder="1" applyAlignment="1">
      <alignment horizontal="center" vertical="center" wrapText="1"/>
    </xf>
    <xf numFmtId="0" fontId="0" fillId="9" borderId="54" xfId="0" applyFill="1" applyBorder="1" applyAlignment="1">
      <alignment vertical="top" wrapText="1"/>
    </xf>
    <xf numFmtId="0" fontId="0" fillId="9" borderId="0" xfId="0" applyFill="1" applyAlignment="1">
      <alignment vertical="top" wrapText="1"/>
    </xf>
    <xf numFmtId="0" fontId="0" fillId="0" borderId="0" xfId="0" applyAlignment="1">
      <alignment vertical="top" wrapText="1"/>
    </xf>
    <xf numFmtId="0" fontId="3" fillId="11" borderId="1" xfId="0" applyFont="1" applyFill="1" applyBorder="1" applyAlignment="1">
      <alignment horizontal="center" vertical="center" wrapText="1" readingOrder="1"/>
    </xf>
    <xf numFmtId="0" fontId="3" fillId="12" borderId="1" xfId="0" applyFont="1" applyFill="1" applyBorder="1" applyAlignment="1">
      <alignment horizontal="center" vertical="center" wrapText="1" readingOrder="1"/>
    </xf>
    <xf numFmtId="0" fontId="3" fillId="13" borderId="1" xfId="0" applyFont="1" applyFill="1" applyBorder="1" applyAlignment="1">
      <alignment horizontal="center" vertical="center" wrapText="1" readingOrder="1"/>
    </xf>
    <xf numFmtId="0" fontId="3" fillId="0" borderId="1" xfId="0" applyFont="1" applyFill="1" applyBorder="1" applyAlignment="1">
      <alignment horizontal="center" vertical="center" wrapText="1" readingOrder="1"/>
    </xf>
    <xf numFmtId="0" fontId="4" fillId="12" borderId="1" xfId="0" applyFont="1" applyFill="1" applyBorder="1" applyAlignment="1">
      <alignment horizontal="center" vertical="center" wrapText="1" readingOrder="1"/>
    </xf>
    <xf numFmtId="0" fontId="0" fillId="0" borderId="0" xfId="0" applyBorder="1" applyAlignment="1">
      <alignment vertical="center" wrapText="1"/>
    </xf>
    <xf numFmtId="0" fontId="1" fillId="7" borderId="0" xfId="0" applyFont="1" applyFill="1"/>
    <xf numFmtId="0" fontId="21" fillId="7" borderId="0" xfId="0" applyFont="1" applyFill="1" applyAlignment="1">
      <alignment wrapText="1"/>
    </xf>
    <xf numFmtId="0" fontId="1" fillId="7" borderId="0" xfId="0" applyFont="1" applyFill="1" applyAlignment="1">
      <alignment wrapText="1"/>
    </xf>
    <xf numFmtId="0" fontId="0" fillId="7" borderId="0" xfId="0" applyFont="1" applyFill="1" applyAlignment="1">
      <alignment vertical="center" wrapText="1"/>
    </xf>
    <xf numFmtId="0" fontId="1" fillId="7" borderId="0" xfId="0" applyFont="1" applyFill="1" applyAlignment="1">
      <alignment horizontal="center"/>
    </xf>
    <xf numFmtId="0" fontId="3" fillId="13" borderId="13" xfId="0" applyFont="1" applyFill="1" applyBorder="1" applyAlignment="1">
      <alignment horizontal="center" vertical="center" wrapText="1" readingOrder="1"/>
    </xf>
    <xf numFmtId="0" fontId="3" fillId="0" borderId="13" xfId="0" applyFont="1" applyFill="1" applyBorder="1" applyAlignment="1">
      <alignment horizontal="center" vertical="center" wrapText="1" readingOrder="1"/>
    </xf>
    <xf numFmtId="0" fontId="3" fillId="6" borderId="13" xfId="0" applyFont="1" applyFill="1" applyBorder="1" applyAlignment="1">
      <alignment horizontal="center" vertical="center" wrapText="1" readingOrder="1"/>
    </xf>
    <xf numFmtId="0" fontId="3" fillId="5" borderId="13" xfId="0" applyFont="1" applyFill="1" applyBorder="1" applyAlignment="1">
      <alignment horizontal="center" vertical="center" wrapText="1" readingOrder="1"/>
    </xf>
    <xf numFmtId="0" fontId="3" fillId="2" borderId="15" xfId="0" applyFont="1" applyFill="1" applyBorder="1" applyAlignment="1">
      <alignment horizontal="left" vertical="center" wrapText="1" readingOrder="1"/>
    </xf>
    <xf numFmtId="0" fontId="3" fillId="0" borderId="15" xfId="0" applyFont="1" applyFill="1" applyBorder="1" applyAlignment="1">
      <alignment horizontal="center" vertical="center" wrapText="1" readingOrder="1"/>
    </xf>
    <xf numFmtId="0" fontId="3" fillId="12" borderId="15" xfId="0" applyFont="1" applyFill="1" applyBorder="1" applyAlignment="1">
      <alignment horizontal="center" vertical="center" wrapText="1" readingOrder="1"/>
    </xf>
    <xf numFmtId="0" fontId="3" fillId="13" borderId="15" xfId="0" applyFont="1" applyFill="1" applyBorder="1" applyAlignment="1">
      <alignment horizontal="center" vertical="center" wrapText="1" readingOrder="1"/>
    </xf>
    <xf numFmtId="0" fontId="3" fillId="6" borderId="15" xfId="0" applyFont="1" applyFill="1" applyBorder="1" applyAlignment="1">
      <alignment horizontal="center" vertical="center" wrapText="1" readingOrder="1"/>
    </xf>
    <xf numFmtId="0" fontId="3" fillId="6" borderId="17" xfId="0" applyFont="1" applyFill="1" applyBorder="1" applyAlignment="1">
      <alignment horizontal="center" vertical="center" wrapText="1" readingOrder="1"/>
    </xf>
    <xf numFmtId="0" fontId="9" fillId="14" borderId="6" xfId="0" applyFont="1" applyFill="1" applyBorder="1" applyAlignment="1">
      <alignment vertical="center" wrapText="1" readingOrder="1"/>
    </xf>
    <xf numFmtId="0" fontId="4" fillId="14" borderId="6" xfId="0" applyFont="1" applyFill="1" applyBorder="1" applyAlignment="1">
      <alignment vertical="center" wrapText="1" readingOrder="1"/>
    </xf>
    <xf numFmtId="0" fontId="0" fillId="14" borderId="6" xfId="0" applyFont="1" applyFill="1" applyBorder="1" applyAlignment="1">
      <alignment vertical="center" wrapText="1"/>
    </xf>
    <xf numFmtId="0" fontId="3" fillId="14" borderId="6" xfId="0" applyFont="1" applyFill="1" applyBorder="1" applyAlignment="1">
      <alignment vertical="center" wrapText="1"/>
    </xf>
    <xf numFmtId="0" fontId="0" fillId="14" borderId="6" xfId="0" applyFill="1" applyBorder="1" applyAlignment="1">
      <alignment vertical="center" wrapText="1"/>
    </xf>
    <xf numFmtId="0" fontId="2" fillId="14" borderId="6" xfId="0" applyFont="1" applyFill="1" applyBorder="1" applyAlignment="1">
      <alignment vertical="center" wrapText="1" readingOrder="1"/>
    </xf>
    <xf numFmtId="0" fontId="1" fillId="14" borderId="6" xfId="0" applyFont="1" applyFill="1" applyBorder="1" applyAlignment="1">
      <alignment wrapText="1"/>
    </xf>
    <xf numFmtId="0" fontId="0" fillId="14" borderId="6" xfId="0" applyFont="1" applyFill="1" applyBorder="1" applyAlignment="1">
      <alignment horizontal="left" vertical="center" wrapText="1"/>
    </xf>
    <xf numFmtId="0" fontId="20" fillId="2" borderId="18" xfId="0" applyFont="1" applyFill="1" applyBorder="1" applyAlignment="1">
      <alignment horizontal="center" vertical="center" wrapText="1" readingOrder="1"/>
    </xf>
    <xf numFmtId="0" fontId="3" fillId="15" borderId="1" xfId="0" applyFont="1" applyFill="1" applyBorder="1" applyAlignment="1">
      <alignment horizontal="left" vertical="center" wrapText="1" readingOrder="1"/>
    </xf>
    <xf numFmtId="0" fontId="11" fillId="4" borderId="22" xfId="0" applyFont="1" applyFill="1" applyBorder="1" applyAlignment="1">
      <alignment horizontal="center" vertical="center" wrapText="1" readingOrder="1"/>
    </xf>
    <xf numFmtId="0" fontId="11" fillId="4" borderId="56" xfId="0" applyFont="1" applyFill="1" applyBorder="1" applyAlignment="1">
      <alignment horizontal="center" vertical="center" wrapText="1" readingOrder="1"/>
    </xf>
    <xf numFmtId="0" fontId="11" fillId="4" borderId="61" xfId="0" applyFont="1" applyFill="1" applyBorder="1" applyAlignment="1">
      <alignment horizontal="center" vertical="center" wrapText="1" readingOrder="1"/>
    </xf>
    <xf numFmtId="0" fontId="11" fillId="4" borderId="62" xfId="0" applyFont="1" applyFill="1" applyBorder="1" applyAlignment="1">
      <alignment horizontal="center" vertical="center" wrapText="1" readingOrder="1"/>
    </xf>
    <xf numFmtId="0" fontId="0" fillId="0" borderId="0" xfId="0" applyFill="1"/>
    <xf numFmtId="10" fontId="0" fillId="7" borderId="1" xfId="0" applyNumberFormat="1" applyFont="1" applyFill="1" applyBorder="1" applyAlignment="1">
      <alignment horizontal="center" vertical="center" wrapText="1"/>
    </xf>
    <xf numFmtId="0" fontId="0" fillId="7" borderId="1" xfId="0" applyFont="1" applyFill="1" applyBorder="1" applyAlignment="1">
      <alignment horizontal="center" vertical="center" wrapText="1"/>
    </xf>
    <xf numFmtId="0" fontId="0" fillId="15" borderId="12" xfId="0" applyFont="1" applyFill="1" applyBorder="1" applyAlignment="1">
      <alignment vertical="center" wrapText="1"/>
    </xf>
    <xf numFmtId="0" fontId="10" fillId="3" borderId="64" xfId="0" applyFont="1" applyFill="1" applyBorder="1" applyAlignment="1">
      <alignment horizontal="center" vertical="center" wrapText="1"/>
    </xf>
    <xf numFmtId="0" fontId="0" fillId="14" borderId="13" xfId="0" applyFont="1" applyFill="1" applyBorder="1" applyAlignment="1">
      <alignment horizontal="center" vertical="center" wrapText="1"/>
    </xf>
    <xf numFmtId="0" fontId="6" fillId="0" borderId="37" xfId="0" applyFont="1" applyBorder="1"/>
    <xf numFmtId="0" fontId="0" fillId="0" borderId="39" xfId="0" applyBorder="1"/>
    <xf numFmtId="1" fontId="0" fillId="0" borderId="29" xfId="0" applyNumberFormat="1" applyBorder="1"/>
    <xf numFmtId="173" fontId="0" fillId="0" borderId="0" xfId="0" applyNumberFormat="1"/>
    <xf numFmtId="173" fontId="0" fillId="0" borderId="33" xfId="0" applyNumberFormat="1" applyBorder="1"/>
    <xf numFmtId="173" fontId="0" fillId="0" borderId="29" xfId="0" applyNumberFormat="1" applyBorder="1"/>
    <xf numFmtId="173" fontId="0" fillId="0" borderId="30" xfId="0" applyNumberFormat="1" applyBorder="1"/>
    <xf numFmtId="0" fontId="6" fillId="0" borderId="37" xfId="0" applyFont="1" applyBorder="1" applyAlignment="1">
      <alignment horizontal="left"/>
    </xf>
    <xf numFmtId="0" fontId="15" fillId="0" borderId="32" xfId="0" applyFont="1" applyBorder="1"/>
    <xf numFmtId="0" fontId="15" fillId="0" borderId="25" xfId="0" applyFont="1" applyBorder="1"/>
    <xf numFmtId="0" fontId="0" fillId="0" borderId="27" xfId="0" applyBorder="1"/>
    <xf numFmtId="9" fontId="0" fillId="0" borderId="30" xfId="0" applyNumberFormat="1" applyBorder="1"/>
    <xf numFmtId="174" fontId="0" fillId="0" borderId="0" xfId="0" applyNumberFormat="1"/>
    <xf numFmtId="174" fontId="0" fillId="0" borderId="33" xfId="0" applyNumberFormat="1" applyBorder="1"/>
    <xf numFmtId="174" fontId="0" fillId="0" borderId="29" xfId="0" applyNumberFormat="1" applyBorder="1"/>
    <xf numFmtId="174" fontId="0" fillId="0" borderId="30" xfId="0" applyNumberFormat="1" applyBorder="1"/>
    <xf numFmtId="174" fontId="0" fillId="0" borderId="35" xfId="0" applyNumberFormat="1" applyBorder="1"/>
    <xf numFmtId="174" fontId="0" fillId="0" borderId="36" xfId="0" applyNumberFormat="1" applyBorder="1"/>
    <xf numFmtId="175" fontId="0" fillId="0" borderId="0" xfId="0" applyNumberFormat="1"/>
    <xf numFmtId="175" fontId="0" fillId="0" borderId="33" xfId="0" applyNumberFormat="1" applyBorder="1"/>
    <xf numFmtId="176" fontId="0" fillId="0" borderId="0" xfId="0" applyNumberFormat="1"/>
    <xf numFmtId="176" fontId="0" fillId="0" borderId="33" xfId="0" applyNumberFormat="1" applyBorder="1"/>
    <xf numFmtId="176" fontId="0" fillId="0" borderId="29" xfId="0" applyNumberFormat="1" applyBorder="1"/>
    <xf numFmtId="176" fontId="0" fillId="0" borderId="30" xfId="0" applyNumberFormat="1" applyBorder="1"/>
    <xf numFmtId="177" fontId="0" fillId="0" borderId="0" xfId="0" applyNumberFormat="1"/>
    <xf numFmtId="177" fontId="0" fillId="0" borderId="33" xfId="0" applyNumberFormat="1" applyBorder="1"/>
    <xf numFmtId="167" fontId="0" fillId="0" borderId="0" xfId="0" applyNumberFormat="1"/>
    <xf numFmtId="167" fontId="0" fillId="0" borderId="33" xfId="0" applyNumberFormat="1" applyBorder="1"/>
    <xf numFmtId="167" fontId="0" fillId="0" borderId="29" xfId="0" applyNumberFormat="1" applyBorder="1"/>
    <xf numFmtId="167" fontId="0" fillId="0" borderId="30" xfId="0" applyNumberFormat="1" applyBorder="1"/>
    <xf numFmtId="0" fontId="0" fillId="0" borderId="30" xfId="0" applyBorder="1" applyAlignment="1">
      <alignment wrapText="1"/>
    </xf>
    <xf numFmtId="0" fontId="0" fillId="0" borderId="29" xfId="0" applyBorder="1" applyAlignment="1">
      <alignment wrapText="1"/>
    </xf>
    <xf numFmtId="166" fontId="0" fillId="0" borderId="1" xfId="1" applyNumberFormat="1" applyFont="1" applyBorder="1"/>
    <xf numFmtId="9" fontId="0" fillId="0" borderId="1" xfId="0" applyNumberFormat="1" applyBorder="1"/>
    <xf numFmtId="166" fontId="0" fillId="0" borderId="0" xfId="0" applyNumberFormat="1"/>
    <xf numFmtId="166" fontId="0" fillId="0" borderId="33" xfId="0" applyNumberFormat="1" applyBorder="1"/>
    <xf numFmtId="166" fontId="0" fillId="0" borderId="29" xfId="0" applyNumberFormat="1" applyBorder="1"/>
    <xf numFmtId="166" fontId="0" fillId="0" borderId="30" xfId="0" applyNumberFormat="1" applyBorder="1"/>
    <xf numFmtId="166" fontId="0" fillId="0" borderId="0" xfId="1" applyNumberFormat="1" applyFont="1"/>
    <xf numFmtId="0" fontId="26" fillId="0" borderId="0" xfId="0" applyFont="1"/>
    <xf numFmtId="178" fontId="0" fillId="0" borderId="33" xfId="0" applyNumberFormat="1" applyBorder="1"/>
    <xf numFmtId="179" fontId="0" fillId="0" borderId="33" xfId="0" applyNumberFormat="1" applyBorder="1"/>
    <xf numFmtId="2" fontId="0" fillId="0" borderId="33" xfId="0" applyNumberFormat="1" applyBorder="1"/>
    <xf numFmtId="0" fontId="26" fillId="0" borderId="29" xfId="0" applyFont="1" applyBorder="1"/>
    <xf numFmtId="164" fontId="0" fillId="0" borderId="30" xfId="0" applyNumberFormat="1" applyBorder="1"/>
    <xf numFmtId="9" fontId="0" fillId="0" borderId="35" xfId="0" applyNumberFormat="1" applyBorder="1"/>
    <xf numFmtId="166" fontId="0" fillId="0" borderId="35" xfId="0" applyNumberFormat="1" applyBorder="1"/>
    <xf numFmtId="177" fontId="0" fillId="0" borderId="30" xfId="0" applyNumberFormat="1" applyBorder="1"/>
    <xf numFmtId="177" fontId="0" fillId="0" borderId="29" xfId="0" applyNumberFormat="1" applyBorder="1"/>
    <xf numFmtId="164" fontId="0" fillId="0" borderId="33" xfId="0" applyNumberFormat="1" applyBorder="1"/>
    <xf numFmtId="0" fontId="0" fillId="0" borderId="26" xfId="0" applyBorder="1" applyAlignment="1">
      <alignment wrapText="1"/>
    </xf>
    <xf numFmtId="9" fontId="0" fillId="0" borderId="36" xfId="1" applyFont="1" applyBorder="1"/>
    <xf numFmtId="9" fontId="0" fillId="0" borderId="45" xfId="0" applyNumberFormat="1" applyBorder="1"/>
    <xf numFmtId="0" fontId="3" fillId="0" borderId="0" xfId="0" applyFont="1" applyAlignment="1">
      <alignment wrapText="1"/>
    </xf>
    <xf numFmtId="0" fontId="3" fillId="0" borderId="58" xfId="0" applyFont="1" applyBorder="1" applyAlignment="1">
      <alignment wrapText="1"/>
    </xf>
    <xf numFmtId="0" fontId="3" fillId="0" borderId="5" xfId="0" applyFont="1" applyBorder="1" applyAlignment="1">
      <alignment wrapText="1"/>
    </xf>
    <xf numFmtId="0" fontId="3" fillId="0" borderId="59" xfId="0" applyFont="1" applyBorder="1" applyAlignment="1">
      <alignment wrapText="1"/>
    </xf>
    <xf numFmtId="0" fontId="3" fillId="0" borderId="57" xfId="0" applyFont="1" applyBorder="1" applyAlignment="1">
      <alignment horizontal="left" indent="1"/>
    </xf>
    <xf numFmtId="166" fontId="3" fillId="0" borderId="14" xfId="0" applyNumberFormat="1" applyFont="1" applyBorder="1"/>
    <xf numFmtId="166" fontId="3" fillId="0" borderId="26" xfId="0" applyNumberFormat="1" applyFont="1" applyBorder="1"/>
    <xf numFmtId="166" fontId="3" fillId="0" borderId="27" xfId="0" applyNumberFormat="1" applyFont="1" applyBorder="1"/>
    <xf numFmtId="0" fontId="3" fillId="0" borderId="2" xfId="0" applyFont="1" applyBorder="1" applyAlignment="1">
      <alignment horizontal="left" indent="1"/>
    </xf>
    <xf numFmtId="166" fontId="3" fillId="0" borderId="7" xfId="0" applyNumberFormat="1" applyFont="1" applyBorder="1"/>
    <xf numFmtId="166" fontId="3" fillId="0" borderId="0" xfId="0" applyNumberFormat="1" applyFont="1"/>
    <xf numFmtId="166" fontId="3" fillId="0" borderId="33" xfId="0" applyNumberFormat="1" applyFont="1" applyBorder="1"/>
    <xf numFmtId="0" fontId="3" fillId="0" borderId="61" xfId="0" applyFont="1" applyBorder="1" applyAlignment="1">
      <alignment horizontal="left" indent="1"/>
    </xf>
    <xf numFmtId="166" fontId="3" fillId="0" borderId="50" xfId="0" applyNumberFormat="1" applyFont="1" applyBorder="1"/>
    <xf numFmtId="166" fontId="3" fillId="0" borderId="29" xfId="0" applyNumberFormat="1" applyFont="1" applyBorder="1"/>
    <xf numFmtId="166" fontId="3" fillId="0" borderId="30" xfId="0" applyNumberFormat="1" applyFont="1" applyBorder="1"/>
    <xf numFmtId="0" fontId="0" fillId="0" borderId="0" xfId="0" applyAlignment="1">
      <alignment horizontal="left"/>
    </xf>
    <xf numFmtId="0" fontId="19" fillId="0" borderId="0" xfId="0" applyFont="1"/>
    <xf numFmtId="0" fontId="3" fillId="0" borderId="33" xfId="0" applyFont="1" applyBorder="1"/>
    <xf numFmtId="0" fontId="3" fillId="0" borderId="30" xfId="0" applyFont="1" applyBorder="1"/>
    <xf numFmtId="0" fontId="3" fillId="0" borderId="71" xfId="0" applyFont="1" applyBorder="1" applyAlignment="1">
      <alignment horizontal="left" indent="1"/>
    </xf>
    <xf numFmtId="0" fontId="3" fillId="0" borderId="14" xfId="0" applyFont="1" applyBorder="1"/>
    <xf numFmtId="0" fontId="3" fillId="0" borderId="26" xfId="0" applyFont="1" applyBorder="1"/>
    <xf numFmtId="0" fontId="3" fillId="0" borderId="27" xfId="0" applyFont="1" applyBorder="1"/>
    <xf numFmtId="0" fontId="3" fillId="0" borderId="7" xfId="0" applyFont="1" applyBorder="1" applyAlignment="1">
      <alignment horizontal="left" indent="1"/>
    </xf>
    <xf numFmtId="0" fontId="3" fillId="0" borderId="7" xfId="0" applyFont="1" applyBorder="1"/>
    <xf numFmtId="0" fontId="3" fillId="0" borderId="0" xfId="0" applyFont="1"/>
    <xf numFmtId="0" fontId="3" fillId="0" borderId="50" xfId="0" applyFont="1" applyBorder="1" applyAlignment="1">
      <alignment horizontal="left" indent="1"/>
    </xf>
    <xf numFmtId="0" fontId="3" fillId="0" borderId="29" xfId="0" applyFont="1" applyBorder="1"/>
    <xf numFmtId="0" fontId="19" fillId="0" borderId="24" xfId="0" applyFont="1" applyBorder="1"/>
    <xf numFmtId="0" fontId="6" fillId="0" borderId="26" xfId="0" applyFont="1" applyBorder="1"/>
    <xf numFmtId="166" fontId="3" fillId="0" borderId="27" xfId="0" applyNumberFormat="1" applyFont="1" applyBorder="1" applyAlignment="1">
      <alignment wrapText="1"/>
    </xf>
    <xf numFmtId="166" fontId="19" fillId="0" borderId="0" xfId="0" applyNumberFormat="1" applyFont="1"/>
    <xf numFmtId="2" fontId="3" fillId="0" borderId="33" xfId="0" applyNumberFormat="1" applyFont="1" applyBorder="1"/>
    <xf numFmtId="2" fontId="3" fillId="0" borderId="30" xfId="0" applyNumberFormat="1" applyFont="1" applyBorder="1"/>
    <xf numFmtId="0" fontId="17" fillId="0" borderId="32" xfId="0" applyFont="1" applyBorder="1"/>
    <xf numFmtId="178" fontId="3" fillId="0" borderId="33" xfId="0" applyNumberFormat="1" applyFont="1" applyBorder="1"/>
    <xf numFmtId="0" fontId="3" fillId="14" borderId="6" xfId="0" applyFont="1" applyFill="1" applyBorder="1" applyAlignment="1">
      <alignment vertical="center" wrapText="1" readingOrder="1"/>
    </xf>
    <xf numFmtId="166" fontId="0" fillId="0" borderId="36" xfId="0" applyNumberFormat="1" applyBorder="1"/>
    <xf numFmtId="9" fontId="0" fillId="0" borderId="36" xfId="0" applyNumberFormat="1" applyBorder="1"/>
    <xf numFmtId="0" fontId="0" fillId="0" borderId="0" xfId="0" applyBorder="1"/>
    <xf numFmtId="9" fontId="0" fillId="0" borderId="0" xfId="0" applyNumberFormat="1" applyBorder="1"/>
    <xf numFmtId="166" fontId="0" fillId="0" borderId="0" xfId="0" applyNumberFormat="1" applyBorder="1"/>
    <xf numFmtId="1" fontId="0" fillId="0" borderId="0" xfId="0" applyNumberFormat="1" applyBorder="1"/>
    <xf numFmtId="10" fontId="0" fillId="0" borderId="0" xfId="0" applyNumberFormat="1" applyBorder="1"/>
    <xf numFmtId="10" fontId="0" fillId="0" borderId="29" xfId="0" applyNumberFormat="1" applyBorder="1"/>
    <xf numFmtId="0" fontId="0" fillId="0" borderId="38" xfId="0" applyBorder="1" applyAlignment="1">
      <alignment horizontal="center"/>
    </xf>
    <xf numFmtId="164" fontId="0" fillId="0" borderId="0" xfId="0" applyNumberFormat="1" applyBorder="1"/>
    <xf numFmtId="164" fontId="0" fillId="0" borderId="29" xfId="0" applyNumberFormat="1" applyBorder="1"/>
    <xf numFmtId="166" fontId="0" fillId="0" borderId="33" xfId="1" applyNumberFormat="1" applyFont="1" applyBorder="1"/>
    <xf numFmtId="166" fontId="0" fillId="0" borderId="30" xfId="1" applyNumberFormat="1" applyFont="1" applyBorder="1"/>
    <xf numFmtId="178" fontId="0" fillId="0" borderId="0" xfId="0" applyNumberFormat="1"/>
    <xf numFmtId="2" fontId="0" fillId="0" borderId="0" xfId="0" applyNumberFormat="1" applyBorder="1"/>
    <xf numFmtId="2" fontId="0" fillId="0" borderId="29" xfId="0" applyNumberFormat="1" applyBorder="1"/>
    <xf numFmtId="0" fontId="0" fillId="0" borderId="0" xfId="0" applyFill="1" applyBorder="1"/>
    <xf numFmtId="0" fontId="0" fillId="0" borderId="0" xfId="0" applyAlignment="1">
      <alignment horizontal="left" wrapText="1"/>
    </xf>
    <xf numFmtId="0" fontId="0" fillId="0" borderId="0" xfId="0" applyBorder="1" applyAlignment="1">
      <alignment wrapText="1"/>
    </xf>
    <xf numFmtId="0" fontId="0" fillId="0" borderId="0" xfId="0" applyBorder="1" applyAlignment="1"/>
    <xf numFmtId="0" fontId="0" fillId="0" borderId="28" xfId="0" applyFill="1" applyBorder="1"/>
    <xf numFmtId="0" fontId="0" fillId="0" borderId="29" xfId="0" applyFill="1" applyBorder="1"/>
    <xf numFmtId="0" fontId="0" fillId="0" borderId="38" xfId="0" quotePrefix="1" applyBorder="1" applyAlignment="1">
      <alignment wrapText="1"/>
    </xf>
    <xf numFmtId="0" fontId="0" fillId="0" borderId="0" xfId="0" applyFont="1" applyFill="1" applyBorder="1" applyAlignment="1">
      <alignment horizontal="left" wrapText="1"/>
    </xf>
    <xf numFmtId="167" fontId="0" fillId="0" borderId="0" xfId="0" applyNumberFormat="1" applyBorder="1"/>
    <xf numFmtId="0" fontId="15" fillId="0" borderId="28" xfId="0" applyFont="1" applyBorder="1"/>
    <xf numFmtId="0" fontId="0" fillId="0" borderId="39" xfId="0" quotePrefix="1" applyBorder="1" applyAlignment="1">
      <alignment wrapText="1"/>
    </xf>
    <xf numFmtId="9" fontId="0" fillId="0" borderId="29" xfId="0" applyNumberFormat="1" applyFill="1" applyBorder="1"/>
    <xf numFmtId="174" fontId="0" fillId="0" borderId="0" xfId="0" applyNumberFormat="1" applyBorder="1"/>
    <xf numFmtId="174" fontId="0" fillId="0" borderId="29" xfId="0" applyNumberFormat="1" applyFill="1" applyBorder="1"/>
    <xf numFmtId="174" fontId="0" fillId="0" borderId="0" xfId="0" applyNumberFormat="1" applyFill="1" applyBorder="1"/>
    <xf numFmtId="9" fontId="0" fillId="0" borderId="0" xfId="0" applyNumberFormat="1" applyFill="1" applyBorder="1"/>
    <xf numFmtId="166" fontId="0" fillId="0" borderId="29" xfId="0" applyNumberFormat="1" applyFont="1" applyBorder="1"/>
    <xf numFmtId="0" fontId="0" fillId="0" borderId="39" xfId="0" applyBorder="1" applyAlignment="1">
      <alignment horizontal="center"/>
    </xf>
    <xf numFmtId="0" fontId="6" fillId="0" borderId="37" xfId="0" applyFont="1" applyFill="1" applyBorder="1"/>
    <xf numFmtId="0" fontId="0" fillId="0" borderId="32" xfId="0" applyFill="1" applyBorder="1"/>
    <xf numFmtId="0" fontId="0" fillId="0" borderId="0" xfId="0" applyNumberFormat="1"/>
    <xf numFmtId="0" fontId="0" fillId="0" borderId="10" xfId="0" applyBorder="1"/>
    <xf numFmtId="0" fontId="0" fillId="0" borderId="38" xfId="0" applyNumberFormat="1" applyBorder="1"/>
    <xf numFmtId="0" fontId="0" fillId="0" borderId="39" xfId="0" applyNumberFormat="1" applyBorder="1"/>
    <xf numFmtId="179" fontId="0" fillId="0" borderId="0" xfId="0" applyNumberFormat="1" applyBorder="1"/>
    <xf numFmtId="179" fontId="0" fillId="0" borderId="0" xfId="0" applyNumberFormat="1" applyBorder="1" applyAlignment="1">
      <alignment wrapText="1"/>
    </xf>
    <xf numFmtId="179" fontId="0" fillId="0" borderId="33" xfId="0" applyNumberFormat="1" applyBorder="1" applyAlignment="1">
      <alignment wrapText="1"/>
    </xf>
    <xf numFmtId="0" fontId="6" fillId="0" borderId="22" xfId="0" applyFont="1" applyFill="1" applyBorder="1"/>
    <xf numFmtId="0" fontId="3" fillId="0" borderId="7" xfId="0" applyFont="1" applyBorder="1" applyAlignment="1">
      <alignment horizontal="center"/>
    </xf>
    <xf numFmtId="0" fontId="3" fillId="0" borderId="0" xfId="0" applyFont="1" applyAlignment="1">
      <alignment horizontal="center"/>
    </xf>
    <xf numFmtId="0" fontId="3" fillId="0" borderId="33" xfId="0" applyFont="1" applyBorder="1" applyAlignment="1">
      <alignment horizontal="center"/>
    </xf>
    <xf numFmtId="0" fontId="3" fillId="0" borderId="50" xfId="0" applyFont="1" applyBorder="1" applyAlignment="1">
      <alignment horizontal="center"/>
    </xf>
    <xf numFmtId="0" fontId="3" fillId="0" borderId="29" xfId="0" applyFont="1" applyBorder="1" applyAlignment="1">
      <alignment horizontal="center"/>
    </xf>
    <xf numFmtId="164" fontId="3" fillId="0" borderId="33" xfId="0" applyNumberFormat="1" applyFont="1" applyBorder="1"/>
    <xf numFmtId="2" fontId="3" fillId="0" borderId="0" xfId="0" applyNumberFormat="1" applyFont="1"/>
    <xf numFmtId="2" fontId="3" fillId="0" borderId="0" xfId="0" applyNumberFormat="1" applyFont="1" applyBorder="1"/>
    <xf numFmtId="166" fontId="0" fillId="0" borderId="26" xfId="0" applyNumberFormat="1" applyBorder="1" applyAlignment="1">
      <alignment wrapText="1"/>
    </xf>
    <xf numFmtId="2" fontId="3" fillId="0" borderId="29" xfId="0" applyNumberFormat="1" applyFont="1" applyBorder="1"/>
    <xf numFmtId="164" fontId="3" fillId="0" borderId="30" xfId="0" applyNumberFormat="1" applyFont="1" applyBorder="1"/>
    <xf numFmtId="180" fontId="0" fillId="0" borderId="30" xfId="0" applyNumberFormat="1" applyBorder="1"/>
    <xf numFmtId="0" fontId="3" fillId="0" borderId="2" xfId="0" applyFont="1" applyBorder="1" applyAlignment="1">
      <alignment horizontal="left"/>
    </xf>
    <xf numFmtId="2" fontId="3" fillId="0" borderId="14" xfId="0" applyNumberFormat="1" applyFont="1" applyBorder="1"/>
    <xf numFmtId="2" fontId="3" fillId="0" borderId="26" xfId="0" applyNumberFormat="1" applyFont="1" applyBorder="1"/>
    <xf numFmtId="2" fontId="3" fillId="0" borderId="7" xfId="0" applyNumberFormat="1" applyFont="1" applyBorder="1"/>
    <xf numFmtId="2" fontId="3" fillId="0" borderId="7" xfId="0" applyNumberFormat="1" applyFont="1" applyBorder="1" applyAlignment="1">
      <alignment horizontal="center"/>
    </xf>
    <xf numFmtId="0" fontId="3" fillId="0" borderId="57" xfId="0" applyFont="1" applyBorder="1" applyAlignment="1">
      <alignment horizontal="left"/>
    </xf>
    <xf numFmtId="0" fontId="3" fillId="0" borderId="61" xfId="0" applyFont="1" applyBorder="1" applyAlignment="1">
      <alignment horizontal="left"/>
    </xf>
    <xf numFmtId="2" fontId="3" fillId="0" borderId="50" xfId="0" applyNumberFormat="1" applyFont="1" applyBorder="1" applyAlignment="1">
      <alignment horizontal="center"/>
    </xf>
    <xf numFmtId="2" fontId="3" fillId="0" borderId="27" xfId="0" applyNumberFormat="1" applyFont="1" applyBorder="1"/>
    <xf numFmtId="0" fontId="3" fillId="0" borderId="34" xfId="0" applyFont="1" applyBorder="1"/>
    <xf numFmtId="0" fontId="3" fillId="0" borderId="35" xfId="0" applyFont="1" applyBorder="1"/>
    <xf numFmtId="0" fontId="3" fillId="0" borderId="36" xfId="0" applyFont="1" applyBorder="1"/>
    <xf numFmtId="0" fontId="28" fillId="7" borderId="0" xfId="0" applyFont="1" applyFill="1"/>
    <xf numFmtId="15" fontId="0" fillId="7" borderId="0" xfId="0" applyNumberFormat="1" applyFill="1" applyAlignment="1">
      <alignment horizontal="left"/>
    </xf>
    <xf numFmtId="0" fontId="26" fillId="7" borderId="0" xfId="0" applyFont="1" applyFill="1"/>
    <xf numFmtId="0" fontId="8" fillId="7" borderId="0" xfId="2" applyFill="1"/>
    <xf numFmtId="0" fontId="3" fillId="12" borderId="4" xfId="0" applyFont="1" applyFill="1" applyBorder="1" applyAlignment="1">
      <alignment horizontal="center" vertical="center" wrapText="1" readingOrder="1"/>
    </xf>
    <xf numFmtId="0" fontId="0" fillId="7" borderId="0" xfId="0" applyFont="1" applyFill="1"/>
    <xf numFmtId="0" fontId="3" fillId="14" borderId="1" xfId="0" applyFont="1" applyFill="1" applyBorder="1" applyAlignment="1">
      <alignment vertical="center" wrapText="1"/>
    </xf>
    <xf numFmtId="0" fontId="3" fillId="12" borderId="73" xfId="0" applyFont="1" applyFill="1" applyBorder="1" applyAlignment="1">
      <alignment horizontal="center" vertical="center" wrapText="1" readingOrder="1"/>
    </xf>
    <xf numFmtId="0" fontId="3" fillId="13" borderId="73" xfId="0" applyFont="1" applyFill="1" applyBorder="1" applyAlignment="1">
      <alignment horizontal="center" vertical="center" wrapText="1" readingOrder="1"/>
    </xf>
    <xf numFmtId="0" fontId="3" fillId="5" borderId="73" xfId="0" applyFont="1" applyFill="1" applyBorder="1" applyAlignment="1">
      <alignment horizontal="center" vertical="center" wrapText="1" readingOrder="1"/>
    </xf>
    <xf numFmtId="0" fontId="3" fillId="11" borderId="73" xfId="0" applyFont="1" applyFill="1" applyBorder="1" applyAlignment="1">
      <alignment horizontal="center" vertical="center" wrapText="1" readingOrder="1"/>
    </xf>
    <xf numFmtId="0" fontId="3" fillId="10" borderId="74" xfId="0" applyFont="1" applyFill="1" applyBorder="1" applyAlignment="1">
      <alignment horizontal="center" vertical="center" wrapText="1" readingOrder="1"/>
    </xf>
    <xf numFmtId="0" fontId="23" fillId="15" borderId="72" xfId="0" applyFont="1" applyFill="1" applyBorder="1" applyAlignment="1">
      <alignment horizontal="center" vertical="center" wrapText="1"/>
    </xf>
    <xf numFmtId="1" fontId="0" fillId="0" borderId="0" xfId="0" applyNumberFormat="1" applyAlignment="1">
      <alignment horizontal="right"/>
    </xf>
    <xf numFmtId="1" fontId="0" fillId="0" borderId="33" xfId="0" applyNumberFormat="1" applyBorder="1" applyAlignment="1">
      <alignment horizontal="right"/>
    </xf>
    <xf numFmtId="0" fontId="0" fillId="0" borderId="38" xfId="0" applyBorder="1" applyAlignment="1">
      <alignment horizontal="left" wrapText="1"/>
    </xf>
    <xf numFmtId="0" fontId="0" fillId="0" borderId="49" xfId="0" applyBorder="1" applyAlignment="1">
      <alignment vertical="center"/>
    </xf>
    <xf numFmtId="0" fontId="0" fillId="0" borderId="0" xfId="0" applyBorder="1" applyAlignment="1">
      <alignment vertical="center"/>
    </xf>
    <xf numFmtId="0" fontId="3" fillId="12" borderId="1" xfId="0" applyFont="1" applyFill="1" applyBorder="1" applyAlignment="1">
      <alignment horizontal="center" vertical="center" wrapText="1" readingOrder="1"/>
    </xf>
    <xf numFmtId="0" fontId="3" fillId="13" borderId="1" xfId="0" applyFont="1" applyFill="1" applyBorder="1" applyAlignment="1">
      <alignment horizontal="center" vertical="center" wrapText="1" readingOrder="1"/>
    </xf>
    <xf numFmtId="0" fontId="3" fillId="13" borderId="4" xfId="0" applyFont="1" applyFill="1" applyBorder="1" applyAlignment="1">
      <alignment horizontal="center" vertical="center" wrapText="1" readingOrder="1"/>
    </xf>
    <xf numFmtId="0" fontId="3" fillId="13" borderId="5" xfId="0" applyFont="1" applyFill="1" applyBorder="1" applyAlignment="1">
      <alignment horizontal="center" vertical="center" wrapText="1" readingOrder="1"/>
    </xf>
    <xf numFmtId="0" fontId="3" fillId="5" borderId="4" xfId="0" applyFont="1" applyFill="1" applyBorder="1" applyAlignment="1">
      <alignment horizontal="center" vertical="center" wrapText="1" readingOrder="1"/>
    </xf>
    <xf numFmtId="0" fontId="3" fillId="5" borderId="5" xfId="0" applyFont="1" applyFill="1" applyBorder="1" applyAlignment="1">
      <alignment horizontal="center" vertical="center" wrapText="1" readingOrder="1"/>
    </xf>
    <xf numFmtId="0" fontId="3" fillId="5" borderId="59" xfId="0" applyFont="1" applyFill="1" applyBorder="1" applyAlignment="1">
      <alignment horizontal="center" vertical="center" wrapText="1" readingOrder="1"/>
    </xf>
    <xf numFmtId="0" fontId="3" fillId="0" borderId="4" xfId="0" applyFont="1" applyFill="1" applyBorder="1" applyAlignment="1">
      <alignment horizontal="center" vertical="center" wrapText="1" readingOrder="1"/>
    </xf>
    <xf numFmtId="0" fontId="3" fillId="0" borderId="5" xfId="0" applyFont="1" applyFill="1" applyBorder="1" applyAlignment="1">
      <alignment horizontal="center" vertical="center" wrapText="1" readingOrder="1"/>
    </xf>
    <xf numFmtId="0" fontId="3" fillId="0" borderId="59" xfId="0" applyFont="1" applyFill="1" applyBorder="1" applyAlignment="1">
      <alignment horizontal="center" vertical="center" wrapText="1" readingOrder="1"/>
    </xf>
    <xf numFmtId="0" fontId="3" fillId="0" borderId="6" xfId="0" applyFont="1" applyFill="1" applyBorder="1" applyAlignment="1">
      <alignment horizontal="center" vertical="center" wrapText="1" readingOrder="1"/>
    </xf>
    <xf numFmtId="0" fontId="3" fillId="0" borderId="1" xfId="0" applyFont="1" applyFill="1" applyBorder="1" applyAlignment="1">
      <alignment horizontal="center" vertical="center" wrapText="1" readingOrder="1"/>
    </xf>
    <xf numFmtId="0" fontId="11" fillId="3" borderId="58" xfId="0" applyFont="1" applyFill="1" applyBorder="1" applyAlignment="1">
      <alignment horizontal="center" vertical="center" wrapText="1" readingOrder="1"/>
    </xf>
    <xf numFmtId="0" fontId="11" fillId="3" borderId="5" xfId="0" applyFont="1" applyFill="1" applyBorder="1" applyAlignment="1">
      <alignment horizontal="center" vertical="center" wrapText="1" readingOrder="1"/>
    </xf>
    <xf numFmtId="0" fontId="11" fillId="3" borderId="59" xfId="0" applyFont="1" applyFill="1" applyBorder="1" applyAlignment="1">
      <alignment horizontal="center" vertical="center" wrapText="1" readingOrder="1"/>
    </xf>
    <xf numFmtId="0" fontId="3" fillId="5" borderId="6" xfId="0" applyFont="1" applyFill="1" applyBorder="1" applyAlignment="1">
      <alignment horizontal="center" vertical="center" wrapText="1" readingOrder="1"/>
    </xf>
    <xf numFmtId="0" fontId="20" fillId="2" borderId="12" xfId="0" applyFont="1" applyFill="1" applyBorder="1" applyAlignment="1">
      <alignment horizontal="center" vertical="center" textRotation="90" wrapText="1" readingOrder="1"/>
    </xf>
    <xf numFmtId="0" fontId="3" fillId="0" borderId="13" xfId="0" applyFont="1" applyFill="1" applyBorder="1" applyAlignment="1">
      <alignment horizontal="center" vertical="center" wrapText="1" readingOrder="1"/>
    </xf>
    <xf numFmtId="0" fontId="22" fillId="15" borderId="22" xfId="0" applyFont="1" applyFill="1" applyBorder="1" applyAlignment="1">
      <alignment horizontal="center" wrapText="1"/>
    </xf>
    <xf numFmtId="0" fontId="22" fillId="15" borderId="23" xfId="0" applyFont="1" applyFill="1" applyBorder="1" applyAlignment="1">
      <alignment horizontal="center" wrapText="1"/>
    </xf>
    <xf numFmtId="0" fontId="22" fillId="15" borderId="24" xfId="0" applyFont="1" applyFill="1" applyBorder="1" applyAlignment="1">
      <alignment horizontal="center" wrapText="1"/>
    </xf>
    <xf numFmtId="0" fontId="23" fillId="15" borderId="22" xfId="0" applyFont="1" applyFill="1" applyBorder="1" applyAlignment="1">
      <alignment horizontal="center" wrapText="1"/>
    </xf>
    <xf numFmtId="0" fontId="23" fillId="15" borderId="23" xfId="0" applyFont="1" applyFill="1" applyBorder="1" applyAlignment="1">
      <alignment horizontal="center" wrapText="1"/>
    </xf>
    <xf numFmtId="0" fontId="23" fillId="15" borderId="24" xfId="0" applyFont="1" applyFill="1" applyBorder="1" applyAlignment="1">
      <alignment horizontal="center" wrapText="1"/>
    </xf>
    <xf numFmtId="0" fontId="3" fillId="5" borderId="1" xfId="0" applyFont="1" applyFill="1" applyBorder="1" applyAlignment="1">
      <alignment horizontal="center" vertical="center" wrapText="1" readingOrder="1"/>
    </xf>
    <xf numFmtId="0" fontId="3" fillId="13" borderId="13" xfId="0" applyFont="1" applyFill="1" applyBorder="1" applyAlignment="1">
      <alignment horizontal="center" vertical="center" wrapText="1" readingOrder="1"/>
    </xf>
    <xf numFmtId="0" fontId="11" fillId="3" borderId="37" xfId="0" applyFont="1" applyFill="1" applyBorder="1" applyAlignment="1">
      <alignment horizontal="center" vertical="center" wrapText="1" readingOrder="1"/>
    </xf>
    <xf numFmtId="0" fontId="11" fillId="3" borderId="38" xfId="0" applyFont="1" applyFill="1" applyBorder="1" applyAlignment="1">
      <alignment horizontal="center" vertical="center" wrapText="1" readingOrder="1"/>
    </xf>
    <xf numFmtId="0" fontId="11" fillId="3" borderId="39" xfId="0" applyFont="1" applyFill="1" applyBorder="1" applyAlignment="1">
      <alignment horizontal="center" vertical="center" wrapText="1" readingOrder="1"/>
    </xf>
    <xf numFmtId="0" fontId="3" fillId="10" borderId="1" xfId="0" applyFont="1" applyFill="1" applyBorder="1" applyAlignment="1">
      <alignment horizontal="center" vertical="center" wrapText="1" readingOrder="1"/>
    </xf>
    <xf numFmtId="0" fontId="3" fillId="10" borderId="13" xfId="0" applyFont="1" applyFill="1" applyBorder="1" applyAlignment="1">
      <alignment horizontal="center" vertical="center" wrapText="1" readingOrder="1"/>
    </xf>
    <xf numFmtId="0" fontId="3" fillId="12" borderId="13" xfId="0" applyFont="1" applyFill="1" applyBorder="1" applyAlignment="1">
      <alignment horizontal="center" vertical="center" wrapText="1" readingOrder="1"/>
    </xf>
    <xf numFmtId="0" fontId="3" fillId="13" borderId="59" xfId="0" applyFont="1" applyFill="1" applyBorder="1" applyAlignment="1">
      <alignment horizontal="center" vertical="center" wrapText="1" readingOrder="1"/>
    </xf>
    <xf numFmtId="0" fontId="3" fillId="12" borderId="4" xfId="0" applyFont="1" applyFill="1" applyBorder="1" applyAlignment="1">
      <alignment horizontal="center" vertical="center" wrapText="1" readingOrder="1"/>
    </xf>
    <xf numFmtId="0" fontId="3" fillId="12" borderId="59" xfId="0" applyFont="1" applyFill="1" applyBorder="1" applyAlignment="1">
      <alignment horizontal="center" vertical="center" wrapText="1" readingOrder="1"/>
    </xf>
    <xf numFmtId="0" fontId="4" fillId="12" borderId="1" xfId="0" applyFont="1" applyFill="1" applyBorder="1" applyAlignment="1">
      <alignment horizontal="center" vertical="center" wrapText="1" readingOrder="1"/>
    </xf>
    <xf numFmtId="0" fontId="3" fillId="6" borderId="1" xfId="0" applyFont="1" applyFill="1" applyBorder="1" applyAlignment="1">
      <alignment horizontal="center" vertical="center" wrapText="1" readingOrder="1"/>
    </xf>
    <xf numFmtId="0" fontId="0" fillId="7" borderId="1" xfId="0" quotePrefix="1" applyFont="1" applyFill="1" applyBorder="1" applyAlignment="1">
      <alignment horizontal="center" vertical="center" wrapText="1"/>
    </xf>
    <xf numFmtId="0" fontId="0" fillId="7" borderId="1" xfId="0" applyFont="1" applyFill="1" applyBorder="1" applyAlignment="1">
      <alignment horizontal="center" vertical="center" wrapText="1"/>
    </xf>
    <xf numFmtId="0" fontId="10" fillId="3" borderId="66" xfId="0" applyFont="1" applyFill="1" applyBorder="1" applyAlignment="1">
      <alignment vertical="center" wrapText="1"/>
    </xf>
    <xf numFmtId="0" fontId="10" fillId="3" borderId="69" xfId="0" applyFont="1" applyFill="1" applyBorder="1" applyAlignment="1">
      <alignment vertical="center" wrapText="1"/>
    </xf>
    <xf numFmtId="0" fontId="10" fillId="3" borderId="67" xfId="0" applyFont="1" applyFill="1" applyBorder="1" applyAlignment="1">
      <alignment horizontal="center" vertical="center" wrapText="1"/>
    </xf>
    <xf numFmtId="0" fontId="10" fillId="3" borderId="64" xfId="0" applyFont="1" applyFill="1" applyBorder="1" applyAlignment="1">
      <alignment horizontal="center" vertical="center" wrapText="1"/>
    </xf>
    <xf numFmtId="0" fontId="10" fillId="3" borderId="68" xfId="0" applyFont="1" applyFill="1" applyBorder="1" applyAlignment="1">
      <alignment vertical="center" wrapText="1"/>
    </xf>
    <xf numFmtId="0" fontId="10" fillId="3" borderId="70" xfId="0" applyFont="1" applyFill="1" applyBorder="1" applyAlignment="1">
      <alignment vertical="center" wrapText="1"/>
    </xf>
    <xf numFmtId="0" fontId="0" fillId="15" borderId="65" xfId="0" applyFont="1" applyFill="1" applyBorder="1" applyAlignment="1">
      <alignment vertical="center" wrapText="1"/>
    </xf>
    <xf numFmtId="0" fontId="0" fillId="15" borderId="12" xfId="0" applyFont="1" applyFill="1" applyBorder="1" applyAlignment="1">
      <alignment vertical="center" wrapText="1"/>
    </xf>
    <xf numFmtId="10" fontId="0" fillId="7" borderId="3" xfId="0" applyNumberFormat="1" applyFont="1" applyFill="1" applyBorder="1" applyAlignment="1">
      <alignment horizontal="center" vertical="center" wrapText="1"/>
    </xf>
    <xf numFmtId="10" fontId="0" fillId="7" borderId="1" xfId="0" applyNumberFormat="1" applyFont="1" applyFill="1" applyBorder="1" applyAlignment="1">
      <alignment horizontal="center" vertical="center" wrapText="1"/>
    </xf>
    <xf numFmtId="0" fontId="0" fillId="14" borderId="60" xfId="0" applyFont="1" applyFill="1" applyBorder="1" applyAlignment="1">
      <alignment horizontal="center" vertical="center" wrapText="1"/>
    </xf>
    <xf numFmtId="0" fontId="0" fillId="14" borderId="63" xfId="0" applyFont="1" applyFill="1" applyBorder="1" applyAlignment="1">
      <alignment horizontal="center" vertical="center" wrapText="1"/>
    </xf>
    <xf numFmtId="0" fontId="0" fillId="0" borderId="1" xfId="0" applyBorder="1" applyAlignment="1">
      <alignment horizontal="center"/>
    </xf>
    <xf numFmtId="0" fontId="0" fillId="0" borderId="29" xfId="0" applyFont="1" applyFill="1" applyBorder="1" applyAlignment="1">
      <alignment horizontal="left" wrapText="1"/>
    </xf>
    <xf numFmtId="0" fontId="0" fillId="0" borderId="19" xfId="0" applyBorder="1"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10" xfId="0" applyBorder="1" applyAlignment="1">
      <alignment horizontal="left" vertical="center" wrapText="1"/>
    </xf>
    <xf numFmtId="0" fontId="0" fillId="0" borderId="38" xfId="0" applyBorder="1" applyAlignment="1">
      <alignment horizontal="left" vertical="center" wrapText="1"/>
    </xf>
    <xf numFmtId="0" fontId="0" fillId="0" borderId="39" xfId="0" applyBorder="1" applyAlignment="1">
      <alignment horizontal="left" vertical="center" wrapText="1"/>
    </xf>
    <xf numFmtId="0" fontId="0" fillId="0" borderId="16" xfId="0" applyBorder="1" applyAlignment="1">
      <alignment horizontal="left" vertical="center" wrapText="1"/>
    </xf>
    <xf numFmtId="0" fontId="0" fillId="0" borderId="44" xfId="0" applyBorder="1" applyAlignment="1">
      <alignment horizontal="left" vertical="center" wrapText="1"/>
    </xf>
    <xf numFmtId="0" fontId="0" fillId="0" borderId="45" xfId="0" applyBorder="1" applyAlignment="1">
      <alignment horizontal="left" vertical="center" wrapText="1"/>
    </xf>
    <xf numFmtId="0" fontId="0" fillId="0" borderId="22"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19" xfId="0" applyBorder="1" applyAlignment="1">
      <alignment horizontal="center" wrapText="1"/>
    </xf>
    <xf numFmtId="0" fontId="0" fillId="0" borderId="21" xfId="0" applyBorder="1" applyAlignment="1">
      <alignment horizontal="center" wrapText="1"/>
    </xf>
    <xf numFmtId="0" fontId="0" fillId="7" borderId="19" xfId="0" applyFill="1" applyBorder="1" applyAlignment="1">
      <alignment horizontal="left" vertical="top" wrapText="1"/>
    </xf>
    <xf numFmtId="0" fontId="0" fillId="7" borderId="20" xfId="0" applyFill="1" applyBorder="1" applyAlignment="1">
      <alignment horizontal="left" vertical="top" wrapText="1"/>
    </xf>
    <xf numFmtId="0" fontId="0" fillId="7" borderId="21" xfId="0" applyFill="1" applyBorder="1" applyAlignment="1">
      <alignment horizontal="left" vertical="top" wrapText="1"/>
    </xf>
    <xf numFmtId="0" fontId="0" fillId="7" borderId="22" xfId="0" applyFill="1" applyBorder="1" applyAlignment="1">
      <alignment horizontal="left" vertical="top" wrapText="1"/>
    </xf>
    <xf numFmtId="0" fontId="0" fillId="7" borderId="23" xfId="0" applyFill="1" applyBorder="1" applyAlignment="1">
      <alignment horizontal="left" vertical="top" wrapText="1"/>
    </xf>
    <xf numFmtId="0" fontId="0" fillId="7" borderId="24" xfId="0" applyFill="1" applyBorder="1" applyAlignment="1">
      <alignment horizontal="left" vertical="top" wrapText="1"/>
    </xf>
    <xf numFmtId="0" fontId="0" fillId="9" borderId="1" xfId="0" applyFill="1" applyBorder="1" applyAlignment="1">
      <alignment horizontal="center" vertical="center" wrapText="1"/>
    </xf>
    <xf numFmtId="0" fontId="0" fillId="0" borderId="1" xfId="0" applyBorder="1" applyAlignment="1">
      <alignment horizontal="center" vertical="center" wrapText="1"/>
    </xf>
    <xf numFmtId="0" fontId="0" fillId="7" borderId="1" xfId="0" applyFill="1" applyBorder="1" applyAlignment="1">
      <alignment horizontal="left" vertical="top" wrapText="1"/>
    </xf>
    <xf numFmtId="0" fontId="0" fillId="7" borderId="1" xfId="0" applyFill="1" applyBorder="1" applyAlignment="1">
      <alignment horizontal="center" vertical="center" wrapText="1"/>
    </xf>
    <xf numFmtId="0" fontId="0" fillId="7" borderId="4" xfId="0" applyFill="1" applyBorder="1" applyAlignment="1">
      <alignment horizontal="center" vertical="center" wrapText="1"/>
    </xf>
    <xf numFmtId="0" fontId="0" fillId="7" borderId="6" xfId="0" applyFill="1" applyBorder="1" applyAlignment="1">
      <alignment horizontal="center" vertical="center" wrapText="1"/>
    </xf>
    <xf numFmtId="0" fontId="0" fillId="7" borderId="5" xfId="0" applyFill="1" applyBorder="1" applyAlignment="1">
      <alignment horizontal="center" vertical="center" wrapText="1"/>
    </xf>
    <xf numFmtId="0" fontId="0" fillId="9" borderId="26" xfId="0" applyFill="1" applyBorder="1" applyAlignment="1">
      <alignment horizontal="left" vertical="top" wrapText="1"/>
    </xf>
    <xf numFmtId="0" fontId="0" fillId="9" borderId="35" xfId="0" applyFill="1" applyBorder="1" applyAlignment="1">
      <alignment horizontal="left" vertical="top" wrapText="1"/>
    </xf>
    <xf numFmtId="0" fontId="0" fillId="9" borderId="55" xfId="0" applyFill="1" applyBorder="1" applyAlignment="1">
      <alignment horizontal="left" vertical="top" wrapText="1"/>
    </xf>
    <xf numFmtId="0" fontId="0" fillId="9" borderId="41" xfId="0" applyFill="1" applyBorder="1" applyAlignment="1">
      <alignment horizontal="left" vertical="top"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0" fillId="0" borderId="27" xfId="0" applyBorder="1" applyAlignment="1">
      <alignment horizontal="center" vertical="center" wrapText="1"/>
    </xf>
    <xf numFmtId="0" fontId="0" fillId="0" borderId="7" xfId="0" applyBorder="1" applyAlignment="1">
      <alignment horizontal="center" vertical="center" wrapText="1"/>
    </xf>
    <xf numFmtId="0" fontId="0" fillId="0" borderId="33" xfId="0" applyBorder="1" applyAlignment="1">
      <alignment horizontal="center" vertical="center" wrapText="1"/>
    </xf>
    <xf numFmtId="0" fontId="0" fillId="0" borderId="50" xfId="0" applyBorder="1" applyAlignment="1">
      <alignment horizontal="center" vertical="center" wrapText="1"/>
    </xf>
    <xf numFmtId="0" fontId="0" fillId="0" borderId="30" xfId="0" applyBorder="1" applyAlignment="1">
      <alignment horizontal="center" vertical="center" wrapText="1"/>
    </xf>
    <xf numFmtId="0" fontId="0" fillId="0" borderId="0" xfId="0" applyAlignment="1">
      <alignment horizontal="left" wrapText="1"/>
    </xf>
    <xf numFmtId="0" fontId="0" fillId="0" borderId="0" xfId="0" applyBorder="1" applyAlignment="1">
      <alignment horizontal="center"/>
    </xf>
    <xf numFmtId="0" fontId="0" fillId="0" borderId="33" xfId="0" applyBorder="1" applyAlignment="1">
      <alignment horizontal="center"/>
    </xf>
    <xf numFmtId="0" fontId="0" fillId="0" borderId="32" xfId="0" applyBorder="1" applyAlignment="1">
      <alignment horizontal="center"/>
    </xf>
    <xf numFmtId="0" fontId="0" fillId="0" borderId="28" xfId="0" applyBorder="1" applyAlignment="1">
      <alignment horizontal="center"/>
    </xf>
    <xf numFmtId="0" fontId="0" fillId="0" borderId="22" xfId="0" applyBorder="1" applyAlignment="1">
      <alignment horizontal="center" vertical="center" textRotation="90"/>
    </xf>
    <xf numFmtId="0" fontId="0" fillId="0" borderId="32" xfId="0" applyBorder="1" applyAlignment="1">
      <alignment horizontal="center" vertical="center" textRotation="90"/>
    </xf>
    <xf numFmtId="0" fontId="0" fillId="0" borderId="28" xfId="0" applyBorder="1" applyAlignment="1">
      <alignment horizontal="center" vertical="center" textRotation="90"/>
    </xf>
    <xf numFmtId="166" fontId="3" fillId="0" borderId="26" xfId="0" applyNumberFormat="1" applyFont="1" applyBorder="1" applyAlignment="1">
      <alignment horizontal="center" vertical="center"/>
    </xf>
    <xf numFmtId="166" fontId="3" fillId="0" borderId="0" xfId="0" applyNumberFormat="1" applyFont="1" applyAlignment="1">
      <alignment horizontal="center" vertical="center"/>
    </xf>
    <xf numFmtId="166" fontId="3" fillId="0" borderId="29" xfId="0" applyNumberFormat="1" applyFont="1" applyBorder="1" applyAlignment="1">
      <alignment horizontal="center" vertical="center"/>
    </xf>
    <xf numFmtId="0" fontId="0" fillId="0" borderId="8" xfId="0" applyBorder="1" applyAlignment="1">
      <alignment horizontal="center" vertical="center" textRotation="90"/>
    </xf>
    <xf numFmtId="0" fontId="0" fillId="0" borderId="12" xfId="0" applyBorder="1" applyAlignment="1">
      <alignment horizontal="center" vertical="center" textRotation="90"/>
    </xf>
    <xf numFmtId="0" fontId="0" fillId="0" borderId="18" xfId="0" applyBorder="1" applyAlignment="1">
      <alignment horizontal="center" vertical="center" textRotation="90"/>
    </xf>
    <xf numFmtId="0" fontId="0" fillId="0" borderId="37" xfId="0" applyBorder="1" applyAlignment="1">
      <alignment horizontal="center"/>
    </xf>
    <xf numFmtId="0" fontId="0" fillId="0" borderId="38" xfId="0" applyBorder="1" applyAlignment="1">
      <alignment horizontal="center"/>
    </xf>
    <xf numFmtId="0" fontId="0" fillId="0" borderId="39" xfId="0" applyBorder="1" applyAlignment="1">
      <alignment horizontal="center"/>
    </xf>
    <xf numFmtId="0" fontId="6" fillId="0" borderId="1" xfId="0" applyFont="1" applyBorder="1"/>
    <xf numFmtId="164" fontId="0" fillId="0" borderId="1" xfId="0" applyNumberFormat="1" applyBorder="1"/>
    <xf numFmtId="14" fontId="0" fillId="0" borderId="1" xfId="0" applyNumberFormat="1" applyBorder="1"/>
  </cellXfs>
  <cellStyles count="5">
    <cellStyle name="Comma" xfId="3" builtinId="3"/>
    <cellStyle name="Currency" xfId="4" builtinId="4"/>
    <cellStyle name="Hyperlink" xfId="2" builtinId="8"/>
    <cellStyle name="Normal" xfId="0" builtinId="0"/>
    <cellStyle name="Percent" xfId="1" builtinId="5"/>
  </cellStyles>
  <dxfs count="9">
    <dxf>
      <fill>
        <patternFill>
          <bgColor rgb="FFFF9393"/>
        </patternFill>
      </fill>
    </dxf>
    <dxf>
      <fill>
        <patternFill>
          <bgColor rgb="FFFF9393"/>
        </patternFill>
      </fill>
    </dxf>
    <dxf>
      <fill>
        <patternFill>
          <bgColor rgb="FFFF9393"/>
        </patternFill>
      </fill>
    </dxf>
    <dxf>
      <fill>
        <patternFill>
          <bgColor rgb="FFFF9393"/>
        </patternFill>
      </fill>
    </dxf>
    <dxf>
      <fill>
        <patternFill>
          <bgColor rgb="FFFF9393"/>
        </patternFill>
      </fill>
    </dxf>
    <dxf>
      <fill>
        <patternFill>
          <bgColor rgb="FFFF9393"/>
        </patternFill>
      </fill>
    </dxf>
    <dxf>
      <fill>
        <patternFill>
          <bgColor rgb="FFFF9393"/>
        </patternFill>
      </fill>
    </dxf>
    <dxf>
      <fill>
        <patternFill>
          <bgColor rgb="FFFF9393"/>
        </patternFill>
      </fill>
    </dxf>
    <dxf>
      <fill>
        <patternFill>
          <bgColor rgb="FFFF9393"/>
        </patternFill>
      </fill>
    </dxf>
  </dxfs>
  <tableStyles count="0" defaultTableStyle="TableStyleMedium2" defaultPivotStyle="PivotStyleLight16"/>
  <colors>
    <mruColors>
      <color rgb="FFC5AD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104775</xdr:rowOff>
    </xdr:from>
    <xdr:to>
      <xdr:col>1</xdr:col>
      <xdr:colOff>1740997</xdr:colOff>
      <xdr:row>6</xdr:row>
      <xdr:rowOff>38100</xdr:rowOff>
    </xdr:to>
    <xdr:pic>
      <xdr:nvPicPr>
        <xdr:cNvPr id="2" name="Picture 1" descr="Logo&#10;&#10;Description automatically generated">
          <a:extLst>
            <a:ext uri="{FF2B5EF4-FFF2-40B4-BE49-F238E27FC236}">
              <a16:creationId xmlns:a16="http://schemas.microsoft.com/office/drawing/2014/main" id="{BF4C1E6A-44E9-47CC-A452-3D5174A1631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101600"/>
          <a:ext cx="2229947" cy="10223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63501</xdr:colOff>
      <xdr:row>240</xdr:row>
      <xdr:rowOff>50798</xdr:rowOff>
    </xdr:from>
    <xdr:to>
      <xdr:col>3</xdr:col>
      <xdr:colOff>1209675</xdr:colOff>
      <xdr:row>240</xdr:row>
      <xdr:rowOff>2247900</xdr:rowOff>
    </xdr:to>
    <xdr:sp macro="" textlink="">
      <xdr:nvSpPr>
        <xdr:cNvPr id="2" name="TextBox 1">
          <a:extLst>
            <a:ext uri="{FF2B5EF4-FFF2-40B4-BE49-F238E27FC236}">
              <a16:creationId xmlns:a16="http://schemas.microsoft.com/office/drawing/2014/main" id="{551F009E-A9D2-4BAB-8EEA-E277DCCCB363}"/>
            </a:ext>
          </a:extLst>
        </xdr:cNvPr>
        <xdr:cNvSpPr txBox="1"/>
      </xdr:nvSpPr>
      <xdr:spPr>
        <a:xfrm>
          <a:off x="1441451" y="44684948"/>
          <a:ext cx="4060824" cy="21971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a:t>This</a:t>
          </a:r>
          <a:r>
            <a:rPr lang="en-NZ" sz="1100" baseline="0"/>
            <a:t> constraint representing supply constraints and other feasibility limits is expressed using two coefficients, </a:t>
          </a:r>
          <a:r>
            <a:rPr lang="en-NZ" sz="1100" i="1" baseline="0"/>
            <a:t>r</a:t>
          </a:r>
          <a:r>
            <a:rPr lang="en-NZ" sz="1100" i="1" baseline="-25000"/>
            <a:t>1</a:t>
          </a:r>
          <a:r>
            <a:rPr lang="en-NZ" sz="1100" baseline="0"/>
            <a:t> and </a:t>
          </a:r>
          <a:r>
            <a:rPr lang="en-NZ" sz="1100" i="1" baseline="0">
              <a:solidFill>
                <a:schemeClr val="dk1"/>
              </a:solidFill>
              <a:effectLst/>
              <a:latin typeface="+mn-lt"/>
              <a:ea typeface="+mn-ea"/>
              <a:cs typeface="+mn-cs"/>
            </a:rPr>
            <a:t>r</a:t>
          </a:r>
          <a:r>
            <a:rPr lang="en-NZ" sz="1100" i="1" baseline="-25000">
              <a:solidFill>
                <a:schemeClr val="dk1"/>
              </a:solidFill>
              <a:effectLst/>
              <a:latin typeface="+mn-lt"/>
              <a:ea typeface="+mn-ea"/>
              <a:cs typeface="+mn-cs"/>
            </a:rPr>
            <a:t>2</a:t>
          </a:r>
          <a:r>
            <a:rPr lang="en-NZ" sz="1100" baseline="0"/>
            <a:t>:</a:t>
          </a:r>
        </a:p>
        <a:p>
          <a:endParaRPr lang="en-NZ" sz="1100"/>
        </a:p>
        <a:p>
          <a:endParaRPr lang="en-NZ" sz="1100"/>
        </a:p>
        <a:p>
          <a:r>
            <a:rPr lang="en-NZ" sz="1100"/>
            <a:t>where </a:t>
          </a:r>
          <a:r>
            <a:rPr lang="en-NZ" sz="1100" i="1"/>
            <a:t>S</a:t>
          </a:r>
          <a:r>
            <a:rPr lang="en-NZ" sz="1100" i="1" baseline="-25000"/>
            <a:t>v,t</a:t>
          </a:r>
          <a:r>
            <a:rPr lang="en-NZ" sz="1100">
              <a:solidFill>
                <a:schemeClr val="dk1"/>
              </a:solidFill>
              <a:effectLst/>
              <a:latin typeface="+mn-lt"/>
              <a:ea typeface="+mn-ea"/>
              <a:cs typeface="+mn-cs"/>
            </a:rPr>
            <a:t> is the EV</a:t>
          </a:r>
          <a:r>
            <a:rPr lang="en-NZ" sz="1100" baseline="0">
              <a:solidFill>
                <a:schemeClr val="dk1"/>
              </a:solidFill>
              <a:effectLst/>
              <a:latin typeface="+mn-lt"/>
              <a:ea typeface="+mn-ea"/>
              <a:cs typeface="+mn-cs"/>
            </a:rPr>
            <a:t> share of vehicle imports for vehicle type </a:t>
          </a:r>
          <a:r>
            <a:rPr lang="en-NZ" sz="1100" i="1" baseline="0">
              <a:solidFill>
                <a:schemeClr val="dk1"/>
              </a:solidFill>
              <a:effectLst/>
              <a:latin typeface="+mn-lt"/>
              <a:ea typeface="+mn-ea"/>
              <a:cs typeface="+mn-cs"/>
            </a:rPr>
            <a:t>v</a:t>
          </a:r>
          <a:r>
            <a:rPr lang="en-NZ" sz="1100" i="0" baseline="0">
              <a:solidFill>
                <a:schemeClr val="dk1"/>
              </a:solidFill>
              <a:effectLst/>
              <a:latin typeface="+mn-lt"/>
              <a:ea typeface="+mn-ea"/>
              <a:cs typeface="+mn-cs"/>
            </a:rPr>
            <a:t> in year </a:t>
          </a:r>
          <a:r>
            <a:rPr lang="en-NZ" sz="1100" i="1" baseline="0">
              <a:solidFill>
                <a:schemeClr val="dk1"/>
              </a:solidFill>
              <a:effectLst/>
              <a:latin typeface="+mn-lt"/>
              <a:ea typeface="+mn-ea"/>
              <a:cs typeface="+mn-cs"/>
            </a:rPr>
            <a:t>t</a:t>
          </a:r>
          <a:r>
            <a:rPr lang="en-NZ" sz="1100" i="0" baseline="0">
              <a:solidFill>
                <a:schemeClr val="dk1"/>
              </a:solidFill>
              <a:effectLst/>
              <a:latin typeface="+mn-lt"/>
              <a:ea typeface="+mn-ea"/>
              <a:cs typeface="+mn-cs"/>
            </a:rPr>
            <a:t>.</a:t>
          </a:r>
        </a:p>
        <a:p>
          <a:endParaRPr lang="en-NZ" sz="1100" i="0" baseline="0">
            <a:solidFill>
              <a:schemeClr val="dk1"/>
            </a:solidFill>
            <a:effectLst/>
            <a:latin typeface="+mn-lt"/>
            <a:ea typeface="+mn-ea"/>
            <a:cs typeface="+mn-cs"/>
          </a:endParaRPr>
        </a:p>
        <a:p>
          <a:r>
            <a:rPr lang="en-NZ" sz="1100" i="0" baseline="0">
              <a:solidFill>
                <a:schemeClr val="dk1"/>
              </a:solidFill>
              <a:effectLst/>
              <a:latin typeface="+mn-lt"/>
              <a:ea typeface="+mn-ea"/>
              <a:cs typeface="+mn-cs"/>
            </a:rPr>
            <a:t>This means the EV share can increase by up to </a:t>
          </a:r>
          <a:r>
            <a:rPr lang="en-NZ" sz="1100" i="1" baseline="0">
              <a:solidFill>
                <a:schemeClr val="dk1"/>
              </a:solidFill>
              <a:effectLst/>
              <a:latin typeface="+mn-lt"/>
              <a:ea typeface="+mn-ea"/>
              <a:cs typeface="+mn-cs"/>
            </a:rPr>
            <a:t>r</a:t>
          </a:r>
          <a:r>
            <a:rPr lang="en-NZ" sz="1100" i="1" baseline="-25000">
              <a:solidFill>
                <a:schemeClr val="dk1"/>
              </a:solidFill>
              <a:effectLst/>
              <a:latin typeface="+mn-lt"/>
              <a:ea typeface="+mn-ea"/>
              <a:cs typeface="+mn-cs"/>
            </a:rPr>
            <a:t>1</a:t>
          </a:r>
          <a:r>
            <a:rPr lang="en-NZ" sz="1100" i="0" baseline="0">
              <a:solidFill>
                <a:schemeClr val="dk1"/>
              </a:solidFill>
              <a:effectLst/>
              <a:latin typeface="+mn-lt"/>
              <a:ea typeface="+mn-ea"/>
              <a:cs typeface="+mn-cs"/>
            </a:rPr>
            <a:t> percentage points plus </a:t>
          </a:r>
          <a:r>
            <a:rPr lang="en-NZ" sz="1100" i="1" baseline="0">
              <a:solidFill>
                <a:schemeClr val="dk1"/>
              </a:solidFill>
              <a:effectLst/>
              <a:latin typeface="+mn-lt"/>
              <a:ea typeface="+mn-ea"/>
              <a:cs typeface="+mn-cs"/>
            </a:rPr>
            <a:t>r</a:t>
          </a:r>
          <a:r>
            <a:rPr lang="en-NZ" sz="1100" i="1" baseline="-25000">
              <a:solidFill>
                <a:schemeClr val="dk1"/>
              </a:solidFill>
              <a:effectLst/>
              <a:latin typeface="+mn-lt"/>
              <a:ea typeface="+mn-ea"/>
              <a:cs typeface="+mn-cs"/>
            </a:rPr>
            <a:t>2</a:t>
          </a:r>
          <a:r>
            <a:rPr lang="en-NZ" sz="1100" i="0" baseline="0">
              <a:solidFill>
                <a:schemeClr val="dk1"/>
              </a:solidFill>
              <a:effectLst/>
              <a:latin typeface="+mn-lt"/>
              <a:ea typeface="+mn-ea"/>
              <a:cs typeface="+mn-cs"/>
            </a:rPr>
            <a:t> percent of the previous year's value. The short-run growth limit is mainly determined by </a:t>
          </a:r>
          <a:r>
            <a:rPr lang="en-NZ" sz="1100" i="1" baseline="0">
              <a:solidFill>
                <a:schemeClr val="dk1"/>
              </a:solidFill>
              <a:effectLst/>
              <a:latin typeface="+mn-lt"/>
              <a:ea typeface="+mn-ea"/>
              <a:cs typeface="+mn-cs"/>
            </a:rPr>
            <a:t>r</a:t>
          </a:r>
          <a:r>
            <a:rPr lang="en-NZ" sz="1100" i="1" baseline="-25000">
              <a:solidFill>
                <a:schemeClr val="dk1"/>
              </a:solidFill>
              <a:effectLst/>
              <a:latin typeface="+mn-lt"/>
              <a:ea typeface="+mn-ea"/>
              <a:cs typeface="+mn-cs"/>
            </a:rPr>
            <a:t>1</a:t>
          </a:r>
          <a:r>
            <a:rPr lang="en-NZ" sz="1100" i="0" baseline="0">
              <a:solidFill>
                <a:schemeClr val="dk1"/>
              </a:solidFill>
              <a:effectLst/>
              <a:latin typeface="+mn-lt"/>
              <a:ea typeface="+mn-ea"/>
              <a:cs typeface="+mn-cs"/>
            </a:rPr>
            <a:t>, while the long-run growth limit is mainly determined by </a:t>
          </a:r>
          <a:r>
            <a:rPr lang="en-NZ" sz="1100" i="1" baseline="0">
              <a:solidFill>
                <a:schemeClr val="dk1"/>
              </a:solidFill>
              <a:effectLst/>
              <a:latin typeface="+mn-lt"/>
              <a:ea typeface="+mn-ea"/>
              <a:cs typeface="+mn-cs"/>
            </a:rPr>
            <a:t>r</a:t>
          </a:r>
          <a:r>
            <a:rPr lang="en-NZ" sz="1100" i="1" baseline="-25000">
              <a:solidFill>
                <a:schemeClr val="dk1"/>
              </a:solidFill>
              <a:effectLst/>
              <a:latin typeface="+mn-lt"/>
              <a:ea typeface="+mn-ea"/>
              <a:cs typeface="+mn-cs"/>
            </a:rPr>
            <a:t>2</a:t>
          </a:r>
          <a:r>
            <a:rPr lang="en-NZ" sz="1100" i="0" baseline="0">
              <a:solidFill>
                <a:schemeClr val="dk1"/>
              </a:solidFill>
              <a:effectLst/>
              <a:latin typeface="+mn-lt"/>
              <a:ea typeface="+mn-ea"/>
              <a:cs typeface="+mn-cs"/>
            </a:rPr>
            <a:t>. Different constraints are set for different vehicle types, and for new and used imports.</a:t>
          </a:r>
          <a:endParaRPr lang="en-NZ" sz="1100" baseline="-25000"/>
        </a:p>
      </xdr:txBody>
    </xdr:sp>
    <xdr:clientData/>
  </xdr:twoCellAnchor>
  <xdr:oneCellAnchor>
    <xdr:from>
      <xdr:col>2</xdr:col>
      <xdr:colOff>831849</xdr:colOff>
      <xdr:row>240</xdr:row>
      <xdr:rowOff>515937</xdr:rowOff>
    </xdr:from>
    <xdr:ext cx="1876425" cy="176972"/>
    <mc:AlternateContent xmlns:mc="http://schemas.openxmlformats.org/markup-compatibility/2006" xmlns:a14="http://schemas.microsoft.com/office/drawing/2010/main">
      <mc:Choice Requires="a14">
        <xdr:sp macro="" textlink="">
          <xdr:nvSpPr>
            <xdr:cNvPr id="3" name="TextBox 2">
              <a:extLst>
                <a:ext uri="{FF2B5EF4-FFF2-40B4-BE49-F238E27FC236}">
                  <a16:creationId xmlns:a16="http://schemas.microsoft.com/office/drawing/2014/main" id="{54600D3B-90F8-4760-950C-F381DB8E5634}"/>
                </a:ext>
              </a:extLst>
            </xdr:cNvPr>
            <xdr:cNvSpPr txBox="1"/>
          </xdr:nvSpPr>
          <xdr:spPr>
            <a:xfrm>
              <a:off x="2209799" y="45150087"/>
              <a:ext cx="1876425"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b="0" i="1">
                            <a:latin typeface="Cambria Math" panose="02040503050406030204" pitchFamily="18" charset="0"/>
                          </a:rPr>
                        </m:ctrlPr>
                      </m:sSubPr>
                      <m:e>
                        <m:r>
                          <a:rPr lang="en-US" sz="1100" b="0" i="1">
                            <a:latin typeface="Cambria Math" panose="02040503050406030204" pitchFamily="18" charset="0"/>
                          </a:rPr>
                          <m:t>𝑆</m:t>
                        </m:r>
                      </m:e>
                      <m:sub>
                        <m:r>
                          <a:rPr lang="en-US" sz="1100" b="0" i="1">
                            <a:latin typeface="Cambria Math" panose="02040503050406030204" pitchFamily="18" charset="0"/>
                          </a:rPr>
                          <m:t>𝑣</m:t>
                        </m:r>
                        <m:r>
                          <a:rPr lang="en-US" sz="1100" b="0" i="1">
                            <a:latin typeface="Cambria Math" panose="02040503050406030204" pitchFamily="18" charset="0"/>
                          </a:rPr>
                          <m:t>,</m:t>
                        </m:r>
                        <m:r>
                          <a:rPr lang="en-US" sz="1100" b="0" i="1">
                            <a:latin typeface="Cambria Math" panose="02040503050406030204" pitchFamily="18" charset="0"/>
                          </a:rPr>
                          <m:t>𝑡</m:t>
                        </m:r>
                      </m:sub>
                    </m:sSub>
                    <m:r>
                      <a:rPr lang="en-US" sz="1100" b="0" i="1">
                        <a:latin typeface="Cambria Math" panose="02040503050406030204" pitchFamily="18" charset="0"/>
                        <a:ea typeface="Cambria Math" panose="02040503050406030204" pitchFamily="18" charset="0"/>
                      </a:rPr>
                      <m:t>≤</m:t>
                    </m:r>
                    <m:sSub>
                      <m:sSubPr>
                        <m:ctrlPr>
                          <a:rPr lang="en-US" sz="1100" b="0" i="1">
                            <a:latin typeface="Cambria Math" panose="02040503050406030204" pitchFamily="18" charset="0"/>
                            <a:ea typeface="Cambria Math" panose="02040503050406030204" pitchFamily="18" charset="0"/>
                          </a:rPr>
                        </m:ctrlPr>
                      </m:sSubPr>
                      <m:e>
                        <m:r>
                          <a:rPr lang="en-US" sz="1100" b="0" i="1">
                            <a:latin typeface="Cambria Math" panose="02040503050406030204" pitchFamily="18" charset="0"/>
                            <a:ea typeface="Cambria Math" panose="02040503050406030204" pitchFamily="18" charset="0"/>
                          </a:rPr>
                          <m:t>𝑟</m:t>
                        </m:r>
                      </m:e>
                      <m:sub>
                        <m:r>
                          <a:rPr lang="en-US" sz="1100" b="0" i="1">
                            <a:latin typeface="Cambria Math" panose="02040503050406030204" pitchFamily="18" charset="0"/>
                            <a:ea typeface="Cambria Math" panose="02040503050406030204" pitchFamily="18" charset="0"/>
                          </a:rPr>
                          <m:t>1,</m:t>
                        </m:r>
                        <m:r>
                          <a:rPr lang="en-US" sz="1100" b="0" i="1">
                            <a:latin typeface="Cambria Math" panose="02040503050406030204" pitchFamily="18" charset="0"/>
                            <a:ea typeface="Cambria Math" panose="02040503050406030204" pitchFamily="18" charset="0"/>
                          </a:rPr>
                          <m:t>𝑣</m:t>
                        </m:r>
                      </m:sub>
                    </m:sSub>
                    <m:r>
                      <a:rPr lang="en-US" sz="1100" b="0" i="1">
                        <a:latin typeface="Cambria Math" panose="02040503050406030204" pitchFamily="18" charset="0"/>
                        <a:ea typeface="Cambria Math" panose="02040503050406030204" pitchFamily="18" charset="0"/>
                      </a:rPr>
                      <m:t>+</m:t>
                    </m:r>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𝑟</m:t>
                        </m:r>
                      </m:e>
                      <m:sub>
                        <m:r>
                          <a:rPr lang="en-US" sz="1100" b="0" i="1">
                            <a:solidFill>
                              <a:schemeClr val="tx1"/>
                            </a:solidFill>
                            <a:effectLst/>
                            <a:latin typeface="Cambria Math" panose="02040503050406030204" pitchFamily="18" charset="0"/>
                            <a:ea typeface="+mn-ea"/>
                            <a:cs typeface="+mn-cs"/>
                          </a:rPr>
                          <m:t>2,</m:t>
                        </m:r>
                        <m:r>
                          <a:rPr lang="en-US" sz="1100" b="0" i="1">
                            <a:solidFill>
                              <a:schemeClr val="tx1"/>
                            </a:solidFill>
                            <a:effectLst/>
                            <a:latin typeface="Cambria Math" panose="02040503050406030204" pitchFamily="18" charset="0"/>
                            <a:ea typeface="+mn-ea"/>
                            <a:cs typeface="+mn-cs"/>
                          </a:rPr>
                          <m:t>𝑣</m:t>
                        </m:r>
                      </m:sub>
                    </m:sSub>
                    <m:r>
                      <a:rPr lang="en-US" sz="1100" b="0" i="1">
                        <a:latin typeface="Cambria Math" panose="02040503050406030204" pitchFamily="18" charset="0"/>
                        <a:ea typeface="Cambria Math" panose="02040503050406030204" pitchFamily="18" charset="0"/>
                      </a:rPr>
                      <m:t>×</m:t>
                    </m:r>
                    <m:sSub>
                      <m:sSubPr>
                        <m:ctrlPr>
                          <a:rPr lang="en-US" sz="1100" b="0" i="1">
                            <a:latin typeface="Cambria Math" panose="02040503050406030204" pitchFamily="18" charset="0"/>
                            <a:ea typeface="Cambria Math" panose="02040503050406030204" pitchFamily="18" charset="0"/>
                          </a:rPr>
                        </m:ctrlPr>
                      </m:sSubPr>
                      <m:e>
                        <m:r>
                          <a:rPr lang="en-US" sz="1100" b="0" i="1">
                            <a:latin typeface="Cambria Math" panose="02040503050406030204" pitchFamily="18" charset="0"/>
                            <a:ea typeface="Cambria Math" panose="02040503050406030204" pitchFamily="18" charset="0"/>
                          </a:rPr>
                          <m:t>𝑆</m:t>
                        </m:r>
                      </m:e>
                      <m:sub>
                        <m:r>
                          <a:rPr lang="en-US" sz="1100" b="0" i="1">
                            <a:latin typeface="Cambria Math" panose="02040503050406030204" pitchFamily="18" charset="0"/>
                            <a:ea typeface="Cambria Math" panose="02040503050406030204" pitchFamily="18" charset="0"/>
                          </a:rPr>
                          <m:t>𝑣</m:t>
                        </m:r>
                        <m:r>
                          <a:rPr lang="en-US" sz="1100" b="0" i="1">
                            <a:latin typeface="Cambria Math" panose="02040503050406030204" pitchFamily="18" charset="0"/>
                            <a:ea typeface="Cambria Math" panose="02040503050406030204" pitchFamily="18" charset="0"/>
                          </a:rPr>
                          <m:t>,</m:t>
                        </m:r>
                        <m:r>
                          <a:rPr lang="en-US" sz="1100" b="0" i="1">
                            <a:latin typeface="Cambria Math" panose="02040503050406030204" pitchFamily="18" charset="0"/>
                            <a:ea typeface="Cambria Math" panose="02040503050406030204" pitchFamily="18" charset="0"/>
                          </a:rPr>
                          <m:t>𝑡</m:t>
                        </m:r>
                        <m:r>
                          <a:rPr lang="en-US" sz="1100" b="0" i="1">
                            <a:latin typeface="Cambria Math" panose="02040503050406030204" pitchFamily="18" charset="0"/>
                            <a:ea typeface="Cambria Math" panose="02040503050406030204" pitchFamily="18" charset="0"/>
                          </a:rPr>
                          <m:t>−1</m:t>
                        </m:r>
                      </m:sub>
                    </m:sSub>
                  </m:oMath>
                </m:oMathPara>
              </a14:m>
              <a:endParaRPr lang="en-NZ" sz="1100"/>
            </a:p>
          </xdr:txBody>
        </xdr:sp>
      </mc:Choice>
      <mc:Fallback xmlns="">
        <xdr:sp macro="" textlink="">
          <xdr:nvSpPr>
            <xdr:cNvPr id="3" name="TextBox 2">
              <a:extLst>
                <a:ext uri="{FF2B5EF4-FFF2-40B4-BE49-F238E27FC236}">
                  <a16:creationId xmlns:a16="http://schemas.microsoft.com/office/drawing/2014/main" id="{54600D3B-90F8-4760-950C-F381DB8E5634}"/>
                </a:ext>
              </a:extLst>
            </xdr:cNvPr>
            <xdr:cNvSpPr txBox="1"/>
          </xdr:nvSpPr>
          <xdr:spPr>
            <a:xfrm>
              <a:off x="2209799" y="45150087"/>
              <a:ext cx="1876425"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lang="en-US" sz="1100" b="0" i="0">
                  <a:latin typeface="Cambria Math" panose="02040503050406030204" pitchFamily="18" charset="0"/>
                </a:rPr>
                <a:t>𝑆_(𝑣,𝑡)</a:t>
              </a:r>
              <a:r>
                <a:rPr lang="en-US" sz="1100" b="0" i="0">
                  <a:latin typeface="Cambria Math" panose="02040503050406030204" pitchFamily="18" charset="0"/>
                  <a:ea typeface="Cambria Math" panose="02040503050406030204" pitchFamily="18" charset="0"/>
                </a:rPr>
                <a:t>≤𝑟_(1,𝑣)+</a:t>
              </a:r>
              <a:r>
                <a:rPr lang="en-US" sz="1100" b="0" i="0">
                  <a:solidFill>
                    <a:schemeClr val="tx1"/>
                  </a:solidFill>
                  <a:effectLst/>
                  <a:latin typeface="+mn-lt"/>
                  <a:ea typeface="+mn-ea"/>
                  <a:cs typeface="+mn-cs"/>
                </a:rPr>
                <a:t>𝑟_(2</a:t>
              </a:r>
              <a:r>
                <a:rPr lang="en-US" sz="1100" b="0" i="0">
                  <a:solidFill>
                    <a:schemeClr val="tx1"/>
                  </a:solidFill>
                  <a:effectLst/>
                  <a:latin typeface="Cambria Math" panose="02040503050406030204" pitchFamily="18" charset="0"/>
                  <a:ea typeface="+mn-ea"/>
                  <a:cs typeface="+mn-cs"/>
                </a:rPr>
                <a:t>,𝑣</a:t>
              </a:r>
              <a:r>
                <a:rPr lang="en-US" sz="1100" b="0" i="0">
                  <a:solidFill>
                    <a:schemeClr val="tx1"/>
                  </a:solidFill>
                  <a:effectLst/>
                  <a:latin typeface="+mn-lt"/>
                  <a:ea typeface="+mn-ea"/>
                  <a:cs typeface="+mn-cs"/>
                </a:rPr>
                <a:t>)</a:t>
              </a:r>
              <a:r>
                <a:rPr lang="en-US" sz="1100" b="0" i="0">
                  <a:latin typeface="Cambria Math" panose="02040503050406030204" pitchFamily="18" charset="0"/>
                  <a:ea typeface="Cambria Math" panose="02040503050406030204" pitchFamily="18" charset="0"/>
                </a:rPr>
                <a:t>×𝑆_(𝑣,𝑡−1)</a:t>
              </a:r>
              <a:endParaRPr lang="en-NZ" sz="1100"/>
            </a:p>
          </xdr:txBody>
        </xdr:sp>
      </mc:Fallback>
    </mc:AlternateContent>
    <xdr:clientData/>
  </xdr:oneCellAnchor>
</xdr:wsDr>
</file>

<file path=xl/drawings/drawing3.xml><?xml version="1.0" encoding="utf-8"?>
<xdr:wsDr xmlns:xdr="http://schemas.openxmlformats.org/drawingml/2006/spreadsheetDrawing" xmlns:a="http://schemas.openxmlformats.org/drawingml/2006/main">
  <xdr:twoCellAnchor>
    <xdr:from>
      <xdr:col>1</xdr:col>
      <xdr:colOff>39415</xdr:colOff>
      <xdr:row>2</xdr:row>
      <xdr:rowOff>39413</xdr:rowOff>
    </xdr:from>
    <xdr:to>
      <xdr:col>3</xdr:col>
      <xdr:colOff>285750</xdr:colOff>
      <xdr:row>2</xdr:row>
      <xdr:rowOff>1511300</xdr:rowOff>
    </xdr:to>
    <xdr:grpSp>
      <xdr:nvGrpSpPr>
        <xdr:cNvPr id="2" name="Group 1">
          <a:extLst>
            <a:ext uri="{FF2B5EF4-FFF2-40B4-BE49-F238E27FC236}">
              <a16:creationId xmlns:a16="http://schemas.microsoft.com/office/drawing/2014/main" id="{1D783EA5-F0BE-4730-B15E-E24B3A4A1EE1}"/>
            </a:ext>
          </a:extLst>
        </xdr:cNvPr>
        <xdr:cNvGrpSpPr/>
      </xdr:nvGrpSpPr>
      <xdr:grpSpPr>
        <a:xfrm>
          <a:off x="649015" y="429938"/>
          <a:ext cx="3808685" cy="1471887"/>
          <a:chOff x="1164897" y="3621666"/>
          <a:chExt cx="3835763" cy="671144"/>
        </a:xfrm>
      </xdr:grpSpPr>
      <xdr:sp macro="" textlink="">
        <xdr:nvSpPr>
          <xdr:cNvPr id="3" name="TextBox 2">
            <a:extLst>
              <a:ext uri="{FF2B5EF4-FFF2-40B4-BE49-F238E27FC236}">
                <a16:creationId xmlns:a16="http://schemas.microsoft.com/office/drawing/2014/main" id="{75A4249F-D3C8-4567-B52C-9E49D8E82CFF}"/>
              </a:ext>
            </a:extLst>
          </xdr:cNvPr>
          <xdr:cNvSpPr txBox="1"/>
        </xdr:nvSpPr>
        <xdr:spPr>
          <a:xfrm>
            <a:off x="1164897" y="3621666"/>
            <a:ext cx="3835763" cy="6711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a:t>We assume a quadratic relationship between </a:t>
            </a:r>
            <a:r>
              <a:rPr lang="en-NZ" sz="1100">
                <a:solidFill>
                  <a:schemeClr val="dk1"/>
                </a:solidFill>
                <a:effectLst/>
                <a:latin typeface="+mn-lt"/>
                <a:ea typeface="+mn-ea"/>
                <a:cs typeface="+mn-cs"/>
              </a:rPr>
              <a:t>total emissions per head (</a:t>
            </a:r>
            <a:r>
              <a:rPr lang="en-NZ" sz="1100" i="1">
                <a:solidFill>
                  <a:schemeClr val="dk1"/>
                </a:solidFill>
                <a:effectLst/>
                <a:latin typeface="+mn-lt"/>
                <a:ea typeface="+mn-ea"/>
                <a:cs typeface="+mn-cs"/>
              </a:rPr>
              <a:t>E</a:t>
            </a:r>
            <a:r>
              <a:rPr lang="en-NZ" sz="1100" i="1" baseline="-25000">
                <a:solidFill>
                  <a:schemeClr val="dk1"/>
                </a:solidFill>
                <a:effectLst/>
                <a:latin typeface="+mn-lt"/>
                <a:ea typeface="+mn-ea"/>
                <a:cs typeface="+mn-cs"/>
              </a:rPr>
              <a:t>h</a:t>
            </a:r>
            <a:r>
              <a:rPr lang="en-NZ" sz="1100">
                <a:solidFill>
                  <a:schemeClr val="dk1"/>
                </a:solidFill>
                <a:effectLst/>
                <a:latin typeface="+mn-lt"/>
                <a:ea typeface="+mn-ea"/>
                <a:cs typeface="+mn-cs"/>
              </a:rPr>
              <a:t>) and </a:t>
            </a:r>
            <a:r>
              <a:rPr lang="en-NZ" sz="1100"/>
              <a:t>production per head (</a:t>
            </a:r>
            <a:r>
              <a:rPr lang="en-NZ" sz="1100" i="1"/>
              <a:t>P</a:t>
            </a:r>
            <a:r>
              <a:rPr lang="en-NZ" sz="1100" i="1" baseline="-25000"/>
              <a:t>h</a:t>
            </a:r>
            <a:r>
              <a:rPr lang="en-NZ" sz="1100"/>
              <a:t>):</a:t>
            </a:r>
          </a:p>
          <a:p>
            <a:endParaRPr lang="en-NZ" sz="1100"/>
          </a:p>
          <a:p>
            <a:endParaRPr lang="en-NZ" sz="1100"/>
          </a:p>
          <a:p>
            <a:r>
              <a:rPr lang="en-NZ" sz="1100"/>
              <a:t>We calibrate the model by fitting coefficients (</a:t>
            </a:r>
            <a:r>
              <a:rPr lang="en-NZ" sz="1100" i="1"/>
              <a:t>a</a:t>
            </a:r>
            <a:r>
              <a:rPr lang="en-NZ" sz="1100"/>
              <a:t>, </a:t>
            </a:r>
            <a:r>
              <a:rPr lang="en-NZ" sz="1100" i="1"/>
              <a:t>b</a:t>
            </a:r>
            <a:r>
              <a:rPr lang="en-NZ" sz="1100"/>
              <a:t>, </a:t>
            </a:r>
            <a:r>
              <a:rPr lang="en-NZ" sz="1100" i="1"/>
              <a:t>c</a:t>
            </a:r>
            <a:r>
              <a:rPr lang="en-NZ" sz="1100"/>
              <a:t>) to historic and projected emissions data from MPI using the least squares method. For sheep</a:t>
            </a:r>
            <a:r>
              <a:rPr lang="en-NZ" sz="1100" baseline="0"/>
              <a:t> and beef, we use a linear relationship (a=0) as this provides a better fit to the projected data.</a:t>
            </a:r>
            <a:endParaRPr lang="en-NZ" sz="1100"/>
          </a:p>
        </xdr:txBody>
      </xdr:sp>
      <mc:AlternateContent xmlns:mc="http://schemas.openxmlformats.org/markup-compatibility/2006" xmlns:a14="http://schemas.microsoft.com/office/drawing/2010/main">
        <mc:Choice Requires="a14">
          <xdr:sp macro="" textlink="">
            <xdr:nvSpPr>
              <xdr:cNvPr id="4" name="TextBox 3">
                <a:extLst>
                  <a:ext uri="{FF2B5EF4-FFF2-40B4-BE49-F238E27FC236}">
                    <a16:creationId xmlns:a16="http://schemas.microsoft.com/office/drawing/2014/main" id="{93A69914-0298-45D7-9CB8-ED318323287A}"/>
                  </a:ext>
                </a:extLst>
              </xdr:cNvPr>
              <xdr:cNvSpPr txBox="1"/>
            </xdr:nvSpPr>
            <xdr:spPr>
              <a:xfrm>
                <a:off x="2037916" y="3828110"/>
                <a:ext cx="1279581" cy="1864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NZ" sz="1100" i="1">
                              <a:latin typeface="Cambria Math" panose="02040503050406030204" pitchFamily="18" charset="0"/>
                            </a:rPr>
                          </m:ctrlPr>
                        </m:sSubPr>
                        <m:e>
                          <m:r>
                            <a:rPr lang="en-US" sz="1100" b="0" i="1">
                              <a:latin typeface="Cambria Math" panose="02040503050406030204" pitchFamily="18" charset="0"/>
                            </a:rPr>
                            <m:t>𝐸</m:t>
                          </m:r>
                        </m:e>
                        <m:sub>
                          <m:r>
                            <a:rPr lang="en-US" sz="1100" b="0" i="1">
                              <a:latin typeface="Cambria Math" panose="02040503050406030204" pitchFamily="18" charset="0"/>
                            </a:rPr>
                            <m:t>h</m:t>
                          </m:r>
                        </m:sub>
                      </m:sSub>
                      <m:r>
                        <a:rPr lang="en-US" sz="1100" b="0" i="1">
                          <a:latin typeface="Cambria Math" panose="02040503050406030204" pitchFamily="18" charset="0"/>
                        </a:rPr>
                        <m:t>=</m:t>
                      </m:r>
                      <m:r>
                        <a:rPr lang="en-US" sz="1100" b="0" i="1">
                          <a:latin typeface="Cambria Math" panose="02040503050406030204" pitchFamily="18" charset="0"/>
                        </a:rPr>
                        <m:t>𝑎</m:t>
                      </m:r>
                      <m:sSup>
                        <m:sSupPr>
                          <m:ctrlPr>
                            <a:rPr lang="en-US" sz="1100" b="0" i="1">
                              <a:latin typeface="Cambria Math" panose="02040503050406030204" pitchFamily="18" charset="0"/>
                            </a:rPr>
                          </m:ctrlPr>
                        </m:sSupPr>
                        <m:e>
                          <m:sSub>
                            <m:sSubPr>
                              <m:ctrlPr>
                                <a:rPr lang="en-US" sz="1100" b="0" i="1">
                                  <a:latin typeface="Cambria Math" panose="02040503050406030204" pitchFamily="18" charset="0"/>
                                </a:rPr>
                              </m:ctrlPr>
                            </m:sSubPr>
                            <m:e>
                              <m:r>
                                <a:rPr lang="en-US" sz="1100" b="0" i="1">
                                  <a:latin typeface="Cambria Math" panose="02040503050406030204" pitchFamily="18" charset="0"/>
                                </a:rPr>
                                <m:t>𝑃</m:t>
                              </m:r>
                            </m:e>
                            <m:sub>
                              <m:r>
                                <a:rPr lang="en-US" sz="1100" b="0" i="1">
                                  <a:latin typeface="Cambria Math" panose="02040503050406030204" pitchFamily="18" charset="0"/>
                                </a:rPr>
                                <m:t>h</m:t>
                              </m:r>
                            </m:sub>
                          </m:sSub>
                        </m:e>
                        <m:sup>
                          <m:r>
                            <a:rPr lang="en-US" sz="1100" b="0" i="1">
                              <a:latin typeface="Cambria Math" panose="02040503050406030204" pitchFamily="18" charset="0"/>
                            </a:rPr>
                            <m:t>2</m:t>
                          </m:r>
                        </m:sup>
                      </m:sSup>
                      <m:r>
                        <a:rPr lang="en-US" sz="1100" b="0" i="1">
                          <a:latin typeface="Cambria Math" panose="02040503050406030204" pitchFamily="18" charset="0"/>
                        </a:rPr>
                        <m:t>+</m:t>
                      </m:r>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𝑏𝑃</m:t>
                          </m:r>
                        </m:e>
                        <m:sub>
                          <m:r>
                            <a:rPr lang="en-US" sz="1100" b="0" i="1">
                              <a:solidFill>
                                <a:schemeClr val="tx1"/>
                              </a:solidFill>
                              <a:effectLst/>
                              <a:latin typeface="Cambria Math" panose="02040503050406030204" pitchFamily="18" charset="0"/>
                              <a:ea typeface="+mn-ea"/>
                              <a:cs typeface="+mn-cs"/>
                            </a:rPr>
                            <m:t>h</m:t>
                          </m:r>
                        </m:sub>
                      </m:sSub>
                      <m:r>
                        <a:rPr lang="en-US" sz="1100" b="0" i="1">
                          <a:solidFill>
                            <a:schemeClr val="tx1"/>
                          </a:solidFill>
                          <a:effectLst/>
                          <a:latin typeface="Cambria Math" panose="02040503050406030204" pitchFamily="18" charset="0"/>
                          <a:ea typeface="+mn-ea"/>
                          <a:cs typeface="+mn-cs"/>
                        </a:rPr>
                        <m:t>+</m:t>
                      </m:r>
                      <m:r>
                        <a:rPr lang="en-US" sz="1100" b="0" i="1">
                          <a:solidFill>
                            <a:schemeClr val="tx1"/>
                          </a:solidFill>
                          <a:effectLst/>
                          <a:latin typeface="Cambria Math" panose="02040503050406030204" pitchFamily="18" charset="0"/>
                          <a:ea typeface="+mn-ea"/>
                          <a:cs typeface="+mn-cs"/>
                        </a:rPr>
                        <m:t>𝑐</m:t>
                      </m:r>
                    </m:oMath>
                  </m:oMathPara>
                </a14:m>
                <a:endParaRPr lang="en-NZ" sz="1100"/>
              </a:p>
            </xdr:txBody>
          </xdr:sp>
        </mc:Choice>
        <mc:Fallback xmlns="">
          <xdr:sp macro="" textlink="">
            <xdr:nvSpPr>
              <xdr:cNvPr id="4" name="TextBox 3">
                <a:extLst>
                  <a:ext uri="{FF2B5EF4-FFF2-40B4-BE49-F238E27FC236}">
                    <a16:creationId xmlns:a16="http://schemas.microsoft.com/office/drawing/2014/main" id="{93A69914-0298-45D7-9CB8-ED318323287A}"/>
                  </a:ext>
                </a:extLst>
              </xdr:cNvPr>
              <xdr:cNvSpPr txBox="1"/>
            </xdr:nvSpPr>
            <xdr:spPr>
              <a:xfrm>
                <a:off x="2037916" y="3828110"/>
                <a:ext cx="1279581" cy="1864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𝐸</a:t>
                </a:r>
                <a:r>
                  <a:rPr lang="en-NZ" sz="1100" b="0" i="0">
                    <a:latin typeface="Cambria Math" panose="02040503050406030204" pitchFamily="18" charset="0"/>
                  </a:rPr>
                  <a:t>_</a:t>
                </a:r>
                <a:r>
                  <a:rPr lang="en-US" sz="1100" b="0" i="0">
                    <a:latin typeface="Cambria Math" panose="02040503050406030204" pitchFamily="18" charset="0"/>
                  </a:rPr>
                  <a:t>ℎ=𝑎〖𝑃_ℎ〗^2+</a:t>
                </a:r>
                <a:r>
                  <a:rPr lang="en-US" sz="1100" b="0" i="0">
                    <a:solidFill>
                      <a:schemeClr val="tx1"/>
                    </a:solidFill>
                    <a:effectLst/>
                    <a:latin typeface="Cambria Math" panose="02040503050406030204" pitchFamily="18" charset="0"/>
                    <a:ea typeface="+mn-ea"/>
                    <a:cs typeface="+mn-cs"/>
                  </a:rPr>
                  <a:t>〖𝑏𝑃〗_ℎ+𝑐</a:t>
                </a:r>
                <a:endParaRPr lang="en-NZ" sz="1100"/>
              </a:p>
            </xdr:txBody>
          </xdr:sp>
        </mc:Fallback>
      </mc:AlternateContent>
    </xdr:grpSp>
    <xdr:clientData/>
  </xdr:twoCellAnchor>
  <xdr:twoCellAnchor>
    <xdr:from>
      <xdr:col>0</xdr:col>
      <xdr:colOff>122621</xdr:colOff>
      <xdr:row>53</xdr:row>
      <xdr:rowOff>87585</xdr:rowOff>
    </xdr:from>
    <xdr:to>
      <xdr:col>3</xdr:col>
      <xdr:colOff>525518</xdr:colOff>
      <xdr:row>53</xdr:row>
      <xdr:rowOff>2324100</xdr:rowOff>
    </xdr:to>
    <xdr:sp macro="" textlink="">
      <xdr:nvSpPr>
        <xdr:cNvPr id="5" name="TextBox 4">
          <a:extLst>
            <a:ext uri="{FF2B5EF4-FFF2-40B4-BE49-F238E27FC236}">
              <a16:creationId xmlns:a16="http://schemas.microsoft.com/office/drawing/2014/main" id="{B2D21602-39BB-47A3-AB51-CAD3BEFA681B}"/>
            </a:ext>
          </a:extLst>
        </xdr:cNvPr>
        <xdr:cNvSpPr txBox="1"/>
      </xdr:nvSpPr>
      <xdr:spPr>
        <a:xfrm>
          <a:off x="122621" y="11489010"/>
          <a:ext cx="4746297" cy="22365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b="0" i="0" u="none" strike="noStrike">
              <a:solidFill>
                <a:schemeClr val="dk1"/>
              </a:solidFill>
              <a:effectLst/>
              <a:latin typeface="+mn-lt"/>
              <a:ea typeface="+mn-ea"/>
              <a:cs typeface="+mn-cs"/>
            </a:rPr>
            <a:t>We model reductions in N fertiliser use for dairy in response to implied change in dry matter intake as follows:</a:t>
          </a:r>
        </a:p>
        <a:p>
          <a:endParaRPr lang="en-NZ" sz="1100" b="0" i="0" u="none" strike="noStrike">
            <a:solidFill>
              <a:schemeClr val="dk1"/>
            </a:solidFill>
            <a:effectLst/>
            <a:latin typeface="+mn-lt"/>
            <a:ea typeface="+mn-ea"/>
            <a:cs typeface="+mn-cs"/>
          </a:endParaRPr>
        </a:p>
        <a:p>
          <a:r>
            <a:rPr lang="en-NZ" sz="1100" b="0" i="0" u="none" strike="noStrike">
              <a:solidFill>
                <a:schemeClr val="dk1"/>
              </a:solidFill>
              <a:effectLst/>
              <a:latin typeface="+mn-lt"/>
              <a:ea typeface="+mn-ea"/>
              <a:cs typeface="+mn-cs"/>
            </a:rPr>
            <a:t>1. Calculate the implied dry matter intake per hectare based on enteric methane emissions</a:t>
          </a:r>
          <a:r>
            <a:rPr lang="en-NZ" sz="1100" b="0" i="0" u="none" strike="noStrike" baseline="0">
              <a:solidFill>
                <a:schemeClr val="dk1"/>
              </a:solidFill>
              <a:effectLst/>
              <a:latin typeface="+mn-lt"/>
              <a:ea typeface="+mn-ea"/>
              <a:cs typeface="+mn-cs"/>
            </a:rPr>
            <a:t> (</a:t>
          </a:r>
          <a:r>
            <a:rPr lang="en-NZ" sz="1100" b="0" i="0" u="none" strike="noStrike">
              <a:solidFill>
                <a:schemeClr val="dk1"/>
              </a:solidFill>
              <a:effectLst/>
              <a:latin typeface="+mn-lt"/>
              <a:ea typeface="+mn-ea"/>
              <a:cs typeface="+mn-cs"/>
            </a:rPr>
            <a:t>excluding effects of methane-reducing technologies).</a:t>
          </a:r>
        </a:p>
        <a:p>
          <a:endParaRPr lang="en-NZ" sz="1100" b="0" i="0" u="none" strike="noStrike">
            <a:solidFill>
              <a:schemeClr val="dk1"/>
            </a:solidFill>
            <a:effectLst/>
            <a:latin typeface="+mn-lt"/>
            <a:ea typeface="+mn-ea"/>
            <a:cs typeface="+mn-cs"/>
          </a:endParaRPr>
        </a:p>
        <a:p>
          <a:r>
            <a:rPr lang="en-NZ" sz="1100" b="0" i="0" u="none" strike="noStrike">
              <a:solidFill>
                <a:schemeClr val="dk1"/>
              </a:solidFill>
              <a:effectLst/>
              <a:latin typeface="+mn-lt"/>
              <a:ea typeface="+mn-ea"/>
              <a:cs typeface="+mn-cs"/>
            </a:rPr>
            <a:t>2. Estimate the reduction in dry matter intake from baseline</a:t>
          </a:r>
          <a:r>
            <a:rPr lang="en-NZ" sz="1100" b="0" i="0" u="none" strike="noStrike" baseline="0">
              <a:solidFill>
                <a:schemeClr val="dk1"/>
              </a:solidFill>
              <a:effectLst/>
              <a:latin typeface="+mn-lt"/>
              <a:ea typeface="+mn-ea"/>
              <a:cs typeface="+mn-cs"/>
            </a:rPr>
            <a:t> reductions in fertiliser use and reduced grazing off (assumed to scale with the ratio of sheep and beef land area to dairy land area).</a:t>
          </a:r>
          <a:endParaRPr lang="en-NZ" sz="1100" b="0" i="0" u="none" strike="noStrike">
            <a:solidFill>
              <a:schemeClr val="dk1"/>
            </a:solidFill>
            <a:effectLst/>
            <a:latin typeface="+mn-lt"/>
            <a:ea typeface="+mn-ea"/>
            <a:cs typeface="+mn-cs"/>
          </a:endParaRPr>
        </a:p>
        <a:p>
          <a:endParaRPr lang="en-NZ" sz="1100" b="0" i="0" u="none" strike="noStrike">
            <a:solidFill>
              <a:schemeClr val="dk1"/>
            </a:solidFill>
            <a:effectLst/>
            <a:latin typeface="+mn-lt"/>
            <a:ea typeface="+mn-ea"/>
            <a:cs typeface="+mn-cs"/>
          </a:endParaRPr>
        </a:p>
        <a:p>
          <a:r>
            <a:rPr lang="en-NZ" sz="1100" b="0" i="0" u="none" strike="noStrike">
              <a:solidFill>
                <a:schemeClr val="dk1"/>
              </a:solidFill>
              <a:effectLst/>
              <a:latin typeface="+mn-lt"/>
              <a:ea typeface="+mn-ea"/>
              <a:cs typeface="+mn-cs"/>
            </a:rPr>
            <a:t>3. Estimate</a:t>
          </a:r>
          <a:r>
            <a:rPr lang="en-NZ" sz="1100" b="0" i="0" u="none" strike="noStrike" baseline="0">
              <a:solidFill>
                <a:schemeClr val="dk1"/>
              </a:solidFill>
              <a:effectLst/>
              <a:latin typeface="+mn-lt"/>
              <a:ea typeface="+mn-ea"/>
              <a:cs typeface="+mn-cs"/>
            </a:rPr>
            <a:t> changes in supplementary feed and fertiliser use, based on assumptions below, to balance the feed equation with zero surplus.</a:t>
          </a:r>
          <a:endParaRPr lang="en-NZ" sz="1100"/>
        </a:p>
      </xdr:txBody>
    </xdr:sp>
    <xdr:clientData/>
  </xdr:two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CCC theme">
  <a:themeElements>
    <a:clrScheme name="CCC Colours">
      <a:dk1>
        <a:srgbClr val="000000"/>
      </a:dk1>
      <a:lt1>
        <a:srgbClr val="FFFFFF"/>
      </a:lt1>
      <a:dk2>
        <a:srgbClr val="003A5D"/>
      </a:dk2>
      <a:lt2>
        <a:srgbClr val="E7E6E6"/>
      </a:lt2>
      <a:accent1>
        <a:srgbClr val="00ADD3"/>
      </a:accent1>
      <a:accent2>
        <a:srgbClr val="46C1BE"/>
      </a:accent2>
      <a:accent3>
        <a:srgbClr val="69C17B"/>
      </a:accent3>
      <a:accent4>
        <a:srgbClr val="EF4D7F"/>
      </a:accent4>
      <a:accent5>
        <a:srgbClr val="9E76B3"/>
      </a:accent5>
      <a:accent6>
        <a:srgbClr val="FAA749"/>
      </a:accent6>
      <a:hlink>
        <a:srgbClr val="0060A2"/>
      </a:hlink>
      <a:folHlink>
        <a:srgbClr val="A6C0CB"/>
      </a:folHlink>
    </a:clrScheme>
    <a:fontScheme name="Office Them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lipFill dpi="0" rotWithShape="0">
          <a:blip xmlns:r="http://schemas.openxmlformats.org/officeDocument/2006/relationships" r:embed="rId1"/>
          <a:srcRect/>
          <a:stretch>
            <a:fillRect l="-413" t="-1" r="-413" b="-1"/>
          </a:stretch>
        </a:blipFill>
        <a:ln>
          <a:noFill/>
        </a:ln>
      </a:spPr>
      <a:bodyPr rtlCol="0" anchor="ctr"/>
      <a:lstStyle>
        <a:defPPr algn="ctr">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CCC theme" id="{FAAF4E91-EE7F-40C5-9391-D1B130A6B8A0}" vid="{369DA7DE-E5E1-4534-908D-CAAF70E07E61}"/>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79053-1520-41F7-9C0D-93557063AA06}">
  <dimension ref="B4:C32"/>
  <sheetViews>
    <sheetView tabSelected="1" workbookViewId="0"/>
  </sheetViews>
  <sheetFormatPr defaultColWidth="9.140625" defaultRowHeight="15" x14ac:dyDescent="0.25"/>
  <cols>
    <col min="1" max="1" width="9.140625" style="86"/>
    <col min="2" max="2" width="38" style="86" customWidth="1"/>
    <col min="3" max="3" width="10.140625" style="86" bestFit="1" customWidth="1"/>
    <col min="4" max="16384" width="9.140625" style="86"/>
  </cols>
  <sheetData>
    <row r="4" spans="2:3" ht="15.75" x14ac:dyDescent="0.25">
      <c r="C4" s="424" t="s">
        <v>791</v>
      </c>
    </row>
    <row r="5" spans="2:3" x14ac:dyDescent="0.25">
      <c r="C5" s="425">
        <v>44361</v>
      </c>
    </row>
    <row r="6" spans="2:3" x14ac:dyDescent="0.25">
      <c r="C6" s="426" t="s">
        <v>789</v>
      </c>
    </row>
    <row r="8" spans="2:3" x14ac:dyDescent="0.25">
      <c r="B8" s="85" t="s">
        <v>792</v>
      </c>
      <c r="C8" s="85" t="s">
        <v>790</v>
      </c>
    </row>
    <row r="9" spans="2:3" x14ac:dyDescent="0.25">
      <c r="B9" s="427" t="s">
        <v>793</v>
      </c>
      <c r="C9" s="86" t="s">
        <v>807</v>
      </c>
    </row>
    <row r="10" spans="2:3" x14ac:dyDescent="0.25">
      <c r="B10" s="427" t="s">
        <v>806</v>
      </c>
      <c r="C10" s="86" t="s">
        <v>808</v>
      </c>
    </row>
    <row r="11" spans="2:3" x14ac:dyDescent="0.25">
      <c r="B11" s="426" t="s">
        <v>800</v>
      </c>
    </row>
    <row r="12" spans="2:3" x14ac:dyDescent="0.25">
      <c r="B12" s="427" t="s">
        <v>16</v>
      </c>
      <c r="C12" s="86" t="s">
        <v>809</v>
      </c>
    </row>
    <row r="13" spans="2:3" x14ac:dyDescent="0.25">
      <c r="B13" s="427" t="s">
        <v>801</v>
      </c>
      <c r="C13" s="86" t="s">
        <v>810</v>
      </c>
    </row>
    <row r="14" spans="2:3" x14ac:dyDescent="0.25">
      <c r="B14" s="427" t="s">
        <v>33</v>
      </c>
      <c r="C14" s="86" t="s">
        <v>811</v>
      </c>
    </row>
    <row r="15" spans="2:3" x14ac:dyDescent="0.25">
      <c r="B15" s="427" t="s">
        <v>802</v>
      </c>
      <c r="C15" s="86" t="s">
        <v>812</v>
      </c>
    </row>
    <row r="16" spans="2:3" x14ac:dyDescent="0.25">
      <c r="B16" s="427" t="s">
        <v>803</v>
      </c>
      <c r="C16" s="86" t="s">
        <v>813</v>
      </c>
    </row>
    <row r="17" spans="2:3" x14ac:dyDescent="0.25">
      <c r="B17" s="427" t="s">
        <v>275</v>
      </c>
      <c r="C17" s="86" t="s">
        <v>815</v>
      </c>
    </row>
    <row r="18" spans="2:3" x14ac:dyDescent="0.25">
      <c r="B18" s="427" t="s">
        <v>10</v>
      </c>
      <c r="C18" s="86" t="s">
        <v>816</v>
      </c>
    </row>
    <row r="19" spans="2:3" x14ac:dyDescent="0.25">
      <c r="B19" s="427" t="s">
        <v>804</v>
      </c>
      <c r="C19" s="86" t="s">
        <v>818</v>
      </c>
    </row>
    <row r="20" spans="2:3" x14ac:dyDescent="0.25">
      <c r="B20" s="427" t="s">
        <v>805</v>
      </c>
      <c r="C20" s="86" t="s">
        <v>819</v>
      </c>
    </row>
    <row r="21" spans="2:3" x14ac:dyDescent="0.25">
      <c r="B21" s="429"/>
    </row>
    <row r="22" spans="2:3" x14ac:dyDescent="0.25">
      <c r="B22" s="429"/>
    </row>
    <row r="23" spans="2:3" x14ac:dyDescent="0.25">
      <c r="B23" s="429"/>
    </row>
    <row r="24" spans="2:3" x14ac:dyDescent="0.25">
      <c r="B24" s="429"/>
    </row>
    <row r="25" spans="2:3" x14ac:dyDescent="0.25">
      <c r="B25" s="429"/>
    </row>
    <row r="26" spans="2:3" x14ac:dyDescent="0.25">
      <c r="B26" s="429"/>
    </row>
    <row r="27" spans="2:3" x14ac:dyDescent="0.25">
      <c r="B27" s="429"/>
    </row>
    <row r="28" spans="2:3" x14ac:dyDescent="0.25">
      <c r="B28" s="429"/>
    </row>
    <row r="29" spans="2:3" x14ac:dyDescent="0.25">
      <c r="B29" s="429"/>
    </row>
    <row r="30" spans="2:3" x14ac:dyDescent="0.25">
      <c r="B30" s="429"/>
    </row>
    <row r="31" spans="2:3" x14ac:dyDescent="0.25">
      <c r="B31" s="429"/>
    </row>
    <row r="32" spans="2:3" x14ac:dyDescent="0.25">
      <c r="B32" s="429"/>
    </row>
  </sheetData>
  <hyperlinks>
    <hyperlink ref="B9" location="'Scenario assumptions'!A1" display="Scenario assumptions" xr:uid="{2FD38998-B32F-4622-AC44-7D2D7E6B74AC}"/>
    <hyperlink ref="B10" location="'Sensitivity analysis'!A1" display="Sensitivity analysis" xr:uid="{A466AA63-342D-4219-A62A-9BFC82E05574}"/>
    <hyperlink ref="B12" location="Transport!A1" display="Transport" xr:uid="{92A0D189-2D6B-42EB-BED3-E9C187A4598D}"/>
    <hyperlink ref="B13" location="Boilers!A1" display="Boilers" xr:uid="{3201831E-EE8C-4211-B425-260BBD5D3888}"/>
    <hyperlink ref="B14" location="Buildings!A1" display="Buildings" xr:uid="{C5A83AC6-05AC-41E8-84CF-540610DAD7D6}"/>
    <hyperlink ref="B15" location="Power!A1" display="Power" xr:uid="{D2356008-F91C-4FBB-AECE-C0DF78AB30E3}"/>
    <hyperlink ref="B16" location="Industry!A1" display="Industry" xr:uid="{FA905F54-C1C6-4EE9-AF41-E95A4D9E89DB}"/>
    <hyperlink ref="B17" location="Gas!A1" display="Gas" xr:uid="{698D2F6D-3F0D-44CE-9F35-CA7C93562706}"/>
    <hyperlink ref="B18" location="Agriculture!A1" display="Agriculture" xr:uid="{22268C6B-A4F6-4086-B69B-7FCC2EB85EFF}"/>
    <hyperlink ref="B19" location="Forestry!A1" display="Forestry" xr:uid="{6DAAB098-39B8-42E1-B75A-DA7AAD18AE31}"/>
    <hyperlink ref="B20" location="Waste!A1" display="Waste" xr:uid="{C75C4418-85B6-4028-8C7E-6F8DA452A849}"/>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B9BA5-3869-48CA-AE2A-8F2E1AEDA129}">
  <sheetPr>
    <tabColor theme="9"/>
  </sheetPr>
  <dimension ref="A1:R20"/>
  <sheetViews>
    <sheetView topLeftCell="A4" zoomScale="70" zoomScaleNormal="70" workbookViewId="0">
      <pane xSplit="1" topLeftCell="B1" activePane="topRight" state="frozen"/>
      <selection activeCell="C28" sqref="C28"/>
      <selection pane="topRight" activeCell="C10" sqref="C10"/>
    </sheetView>
  </sheetViews>
  <sheetFormatPr defaultColWidth="8.85546875" defaultRowHeight="15" x14ac:dyDescent="0.25"/>
  <cols>
    <col min="1" max="1" width="22.140625" style="223" customWidth="1"/>
    <col min="2" max="2" width="17.140625" style="223" bestFit="1" customWidth="1"/>
    <col min="3" max="3" width="42.140625" customWidth="1"/>
    <col min="4" max="4" width="34.28515625" style="223" customWidth="1"/>
    <col min="5" max="5" width="47.7109375" style="223" customWidth="1"/>
    <col min="6" max="6" width="33.85546875" style="223" customWidth="1"/>
    <col min="7" max="11" width="33.85546875" style="50" customWidth="1"/>
    <col min="12" max="12" width="19.85546875" style="223" customWidth="1"/>
    <col min="13" max="16384" width="8.85546875" style="50"/>
  </cols>
  <sheetData>
    <row r="1" spans="1:18" ht="20.100000000000001" customHeight="1" x14ac:dyDescent="0.25">
      <c r="A1" s="211" t="s">
        <v>412</v>
      </c>
      <c r="B1" s="212" t="s">
        <v>413</v>
      </c>
      <c r="C1" s="212" t="s">
        <v>414</v>
      </c>
      <c r="D1" s="212" t="s">
        <v>415</v>
      </c>
      <c r="E1" s="212" t="s">
        <v>416</v>
      </c>
      <c r="F1" s="213" t="s">
        <v>294</v>
      </c>
      <c r="G1" s="213" t="s">
        <v>1</v>
      </c>
      <c r="H1" s="213" t="s">
        <v>417</v>
      </c>
      <c r="I1" s="213" t="s">
        <v>418</v>
      </c>
      <c r="J1" s="213" t="s">
        <v>44</v>
      </c>
      <c r="K1" s="214" t="s">
        <v>49</v>
      </c>
      <c r="L1" s="50"/>
    </row>
    <row r="2" spans="1:18" ht="93" customHeight="1" x14ac:dyDescent="0.25">
      <c r="A2" s="215" t="s">
        <v>47</v>
      </c>
      <c r="B2" s="215" t="s">
        <v>419</v>
      </c>
      <c r="C2" s="215" t="s">
        <v>420</v>
      </c>
      <c r="D2" s="215" t="s">
        <v>421</v>
      </c>
      <c r="E2" s="215" t="s">
        <v>422</v>
      </c>
      <c r="F2" s="515" t="s">
        <v>423</v>
      </c>
      <c r="G2" s="515"/>
      <c r="H2" s="515"/>
      <c r="I2" s="515" t="s">
        <v>424</v>
      </c>
      <c r="J2" s="515"/>
      <c r="K2" s="216" t="s">
        <v>423</v>
      </c>
      <c r="L2" s="50"/>
    </row>
    <row r="3" spans="1:18" ht="94.5" customHeight="1" x14ac:dyDescent="0.25">
      <c r="A3" s="217" t="s">
        <v>425</v>
      </c>
      <c r="B3" s="217" t="s">
        <v>419</v>
      </c>
      <c r="C3" s="217" t="s">
        <v>420</v>
      </c>
      <c r="D3" s="217" t="s">
        <v>426</v>
      </c>
      <c r="E3" s="217" t="s">
        <v>12</v>
      </c>
      <c r="F3" s="516" t="s">
        <v>427</v>
      </c>
      <c r="G3" s="516"/>
      <c r="H3" s="516"/>
      <c r="I3" s="516"/>
      <c r="J3" s="516"/>
      <c r="K3" s="516"/>
      <c r="L3" s="50"/>
    </row>
    <row r="4" spans="1:18" ht="120.75" customHeight="1" x14ac:dyDescent="0.25">
      <c r="A4" s="218" t="s">
        <v>428</v>
      </c>
      <c r="B4" s="218" t="s">
        <v>419</v>
      </c>
      <c r="C4" s="218" t="s">
        <v>429</v>
      </c>
      <c r="D4" s="218" t="s">
        <v>430</v>
      </c>
      <c r="E4" s="218" t="s">
        <v>431</v>
      </c>
      <c r="F4" s="515" t="s">
        <v>432</v>
      </c>
      <c r="G4" s="515"/>
      <c r="H4" s="515"/>
      <c r="I4" s="515"/>
      <c r="J4" s="515"/>
      <c r="K4" s="515"/>
      <c r="L4" s="50"/>
      <c r="R4" s="219"/>
    </row>
    <row r="5" spans="1:18" ht="105" customHeight="1" x14ac:dyDescent="0.25">
      <c r="A5" s="517" t="s">
        <v>433</v>
      </c>
      <c r="B5" s="517" t="s">
        <v>434</v>
      </c>
      <c r="C5" s="517" t="s">
        <v>435</v>
      </c>
      <c r="D5" s="517" t="s">
        <v>436</v>
      </c>
      <c r="E5" s="517" t="s">
        <v>770</v>
      </c>
      <c r="F5" s="220" t="s">
        <v>437</v>
      </c>
      <c r="G5" s="220" t="s">
        <v>438</v>
      </c>
      <c r="H5" s="518" t="s">
        <v>439</v>
      </c>
      <c r="I5" s="518"/>
      <c r="J5" s="220" t="s">
        <v>440</v>
      </c>
      <c r="K5" s="220" t="s">
        <v>439</v>
      </c>
      <c r="L5" s="50"/>
      <c r="R5" s="219"/>
    </row>
    <row r="6" spans="1:18" ht="105" customHeight="1" x14ac:dyDescent="0.25">
      <c r="A6" s="517"/>
      <c r="B6" s="517"/>
      <c r="C6" s="517"/>
      <c r="D6" s="517"/>
      <c r="E6" s="517"/>
      <c r="F6" s="220" t="s">
        <v>832</v>
      </c>
      <c r="G6" s="519" t="s">
        <v>441</v>
      </c>
      <c r="H6" s="520"/>
      <c r="I6" s="519" t="s">
        <v>442</v>
      </c>
      <c r="J6" s="521"/>
      <c r="K6" s="520"/>
      <c r="L6" s="50"/>
      <c r="R6" s="219"/>
    </row>
    <row r="7" spans="1:18" ht="94.5" customHeight="1" x14ac:dyDescent="0.25">
      <c r="A7" s="517"/>
      <c r="B7" s="517"/>
      <c r="C7" s="517"/>
      <c r="D7" s="517"/>
      <c r="E7" s="517"/>
      <c r="F7" s="519" t="s">
        <v>443</v>
      </c>
      <c r="G7" s="521"/>
      <c r="H7" s="520"/>
      <c r="I7" s="519" t="s">
        <v>773</v>
      </c>
      <c r="J7" s="521"/>
      <c r="K7" s="520"/>
      <c r="L7" s="50"/>
      <c r="R7" s="219"/>
    </row>
    <row r="8" spans="1:18" ht="110.25" customHeight="1" x14ac:dyDescent="0.25">
      <c r="A8" s="221" t="s">
        <v>444</v>
      </c>
      <c r="B8" s="222" t="s">
        <v>434</v>
      </c>
      <c r="C8" s="522" t="s">
        <v>445</v>
      </c>
      <c r="D8" s="222" t="s">
        <v>446</v>
      </c>
      <c r="E8" s="524" t="s">
        <v>833</v>
      </c>
      <c r="F8" s="216" t="s">
        <v>447</v>
      </c>
      <c r="G8" s="515" t="s">
        <v>448</v>
      </c>
      <c r="H8" s="515"/>
      <c r="I8" s="515" t="s">
        <v>449</v>
      </c>
      <c r="J8" s="515"/>
      <c r="K8" s="215" t="s">
        <v>450</v>
      </c>
    </row>
    <row r="9" spans="1:18" ht="105" customHeight="1" x14ac:dyDescent="0.25">
      <c r="A9" s="222"/>
      <c r="B9" s="222"/>
      <c r="C9" s="523"/>
      <c r="D9" s="222"/>
      <c r="E9" s="525"/>
      <c r="F9" s="515" t="s">
        <v>443</v>
      </c>
      <c r="G9" s="515"/>
      <c r="H9" s="515"/>
      <c r="I9" s="515" t="s">
        <v>773</v>
      </c>
      <c r="J9" s="515"/>
      <c r="K9" s="515"/>
      <c r="L9" s="50"/>
    </row>
    <row r="10" spans="1:18" ht="107.25" customHeight="1" x14ac:dyDescent="0.25">
      <c r="A10" s="217" t="s">
        <v>451</v>
      </c>
      <c r="B10" s="217" t="s">
        <v>419</v>
      </c>
      <c r="C10" s="217" t="s">
        <v>452</v>
      </c>
      <c r="D10" s="217" t="s">
        <v>453</v>
      </c>
      <c r="E10" s="217" t="s">
        <v>12</v>
      </c>
      <c r="F10" s="516" t="s">
        <v>752</v>
      </c>
      <c r="G10" s="516"/>
      <c r="H10" s="516"/>
      <c r="I10" s="516"/>
      <c r="J10" s="516"/>
      <c r="K10" s="516"/>
      <c r="L10" s="50"/>
    </row>
    <row r="11" spans="1:18" ht="66" customHeight="1" x14ac:dyDescent="0.25">
      <c r="A11" s="218" t="s">
        <v>454</v>
      </c>
      <c r="B11" s="218" t="s">
        <v>455</v>
      </c>
      <c r="C11" s="218" t="s">
        <v>456</v>
      </c>
      <c r="D11" s="218" t="s">
        <v>457</v>
      </c>
      <c r="E11" s="218" t="s">
        <v>458</v>
      </c>
      <c r="F11" s="515" t="s">
        <v>459</v>
      </c>
      <c r="G11" s="515"/>
      <c r="H11" s="515"/>
      <c r="I11" s="515"/>
      <c r="J11" s="515"/>
      <c r="K11" s="515"/>
      <c r="L11" s="50"/>
    </row>
    <row r="12" spans="1:18" ht="90" x14ac:dyDescent="0.25">
      <c r="A12" s="217" t="s">
        <v>460</v>
      </c>
      <c r="B12" s="217" t="s">
        <v>461</v>
      </c>
      <c r="C12" s="217" t="s">
        <v>462</v>
      </c>
      <c r="D12" s="217" t="s">
        <v>778</v>
      </c>
      <c r="E12" s="217" t="s">
        <v>12</v>
      </c>
      <c r="F12" s="516" t="s">
        <v>774</v>
      </c>
      <c r="G12" s="516"/>
      <c r="H12" s="516"/>
      <c r="I12" s="516"/>
      <c r="J12" s="516"/>
      <c r="K12" s="516"/>
      <c r="L12" s="50"/>
    </row>
    <row r="13" spans="1:18" ht="68.25" customHeight="1" x14ac:dyDescent="0.25">
      <c r="A13" s="218" t="s">
        <v>463</v>
      </c>
      <c r="B13" s="218" t="s">
        <v>434</v>
      </c>
      <c r="C13" s="218" t="s">
        <v>464</v>
      </c>
      <c r="D13" s="218" t="s">
        <v>465</v>
      </c>
      <c r="E13" s="218" t="s">
        <v>466</v>
      </c>
      <c r="F13" s="515" t="s">
        <v>443</v>
      </c>
      <c r="G13" s="515"/>
      <c r="H13" s="515"/>
      <c r="I13" s="515" t="s">
        <v>773</v>
      </c>
      <c r="J13" s="515"/>
      <c r="K13" s="515"/>
      <c r="L13" s="50"/>
    </row>
    <row r="14" spans="1:18" ht="142.5" customHeight="1" x14ac:dyDescent="0.25">
      <c r="A14" s="217" t="s">
        <v>467</v>
      </c>
      <c r="B14" s="217" t="s">
        <v>434</v>
      </c>
      <c r="C14" s="217" t="s">
        <v>468</v>
      </c>
      <c r="D14" s="217" t="s">
        <v>469</v>
      </c>
      <c r="E14" s="217" t="s">
        <v>470</v>
      </c>
      <c r="F14" s="516" t="s">
        <v>471</v>
      </c>
      <c r="G14" s="516"/>
      <c r="H14" s="516"/>
      <c r="I14" s="526" t="s">
        <v>776</v>
      </c>
      <c r="J14" s="527"/>
      <c r="K14" s="528"/>
      <c r="L14" s="50"/>
    </row>
    <row r="15" spans="1:18" ht="135" customHeight="1" x14ac:dyDescent="0.25">
      <c r="A15" s="218" t="s">
        <v>472</v>
      </c>
      <c r="B15" s="218" t="s">
        <v>434</v>
      </c>
      <c r="C15" s="218" t="s">
        <v>473</v>
      </c>
      <c r="D15" s="218" t="s">
        <v>469</v>
      </c>
      <c r="E15" s="218" t="s">
        <v>777</v>
      </c>
      <c r="F15" s="515" t="s">
        <v>443</v>
      </c>
      <c r="G15" s="515"/>
      <c r="H15" s="515"/>
      <c r="I15" s="515" t="s">
        <v>773</v>
      </c>
      <c r="J15" s="515"/>
      <c r="K15" s="515"/>
      <c r="L15" s="50"/>
    </row>
    <row r="16" spans="1:18" x14ac:dyDescent="0.25">
      <c r="G16" s="223"/>
      <c r="H16" s="223"/>
      <c r="I16" s="223"/>
      <c r="J16" s="223"/>
      <c r="K16" s="223"/>
    </row>
    <row r="17" spans="7:11" x14ac:dyDescent="0.25">
      <c r="G17" s="223"/>
      <c r="H17" s="223"/>
      <c r="I17" s="223"/>
      <c r="J17" s="223"/>
      <c r="K17" s="223"/>
    </row>
    <row r="18" spans="7:11" x14ac:dyDescent="0.25">
      <c r="G18" s="223"/>
      <c r="H18" s="223"/>
      <c r="I18" s="223"/>
      <c r="J18" s="223"/>
      <c r="K18" s="223"/>
    </row>
    <row r="19" spans="7:11" x14ac:dyDescent="0.25">
      <c r="G19" s="223"/>
      <c r="H19" s="223"/>
      <c r="I19" s="223"/>
      <c r="J19" s="223"/>
      <c r="K19" s="223"/>
    </row>
    <row r="20" spans="7:11" x14ac:dyDescent="0.25">
      <c r="G20" s="223"/>
      <c r="H20" s="223"/>
      <c r="I20" s="223"/>
      <c r="J20" s="223"/>
      <c r="K20" s="223"/>
    </row>
  </sheetData>
  <mergeCells count="29">
    <mergeCell ref="F15:H15"/>
    <mergeCell ref="I15:K15"/>
    <mergeCell ref="F10:K10"/>
    <mergeCell ref="F11:K11"/>
    <mergeCell ref="F12:K12"/>
    <mergeCell ref="F13:H13"/>
    <mergeCell ref="I13:K13"/>
    <mergeCell ref="F14:H14"/>
    <mergeCell ref="I14:K14"/>
    <mergeCell ref="C8:C9"/>
    <mergeCell ref="E8:E9"/>
    <mergeCell ref="G8:H8"/>
    <mergeCell ref="I8:J8"/>
    <mergeCell ref="F9:H9"/>
    <mergeCell ref="I9:K9"/>
    <mergeCell ref="F2:H2"/>
    <mergeCell ref="I2:J2"/>
    <mergeCell ref="F3:K3"/>
    <mergeCell ref="F4:K4"/>
    <mergeCell ref="A5:A7"/>
    <mergeCell ref="B5:B7"/>
    <mergeCell ref="C5:C7"/>
    <mergeCell ref="D5:D7"/>
    <mergeCell ref="E5:E7"/>
    <mergeCell ref="H5:I5"/>
    <mergeCell ref="G6:H6"/>
    <mergeCell ref="I6:K6"/>
    <mergeCell ref="F7:H7"/>
    <mergeCell ref="I7:K7"/>
  </mergeCells>
  <conditionalFormatting sqref="C8:D8 C12:D12 A2:F3 I2 K2 F13 A14:F15 I14:I15 A5:F6 A7:E7 C10:D10 D9">
    <cfRule type="expression" dxfId="6" priority="6">
      <formula>#REF!="awaiting evidence"</formula>
    </cfRule>
  </conditionalFormatting>
  <conditionalFormatting sqref="A4:F6 A8:B12 D8:G8 C11:F11 I9 D12:F12 A7:E7 D10:F10 D9 F9">
    <cfRule type="expression" dxfId="5" priority="7">
      <formula>#REF!="awaiting evidence"</formula>
    </cfRule>
  </conditionalFormatting>
  <conditionalFormatting sqref="I13">
    <cfRule type="expression" dxfId="4" priority="5">
      <formula>#REF!="awaiting evidence"</formula>
    </cfRule>
  </conditionalFormatting>
  <conditionalFormatting sqref="F10">
    <cfRule type="expression" dxfId="3" priority="4">
      <formula>#REF!="awaiting evidence"</formula>
    </cfRule>
  </conditionalFormatting>
  <conditionalFormatting sqref="A13:E13">
    <cfRule type="expression" dxfId="2" priority="3">
      <formula>#REF!="awaiting evidence"</formula>
    </cfRule>
  </conditionalFormatting>
  <conditionalFormatting sqref="I8">
    <cfRule type="expression" dxfId="1" priority="2">
      <formula>#REF!="awaiting evidence"</formula>
    </cfRule>
  </conditionalFormatting>
  <conditionalFormatting sqref="K8">
    <cfRule type="expression" dxfId="0" priority="1">
      <formula>#REF!="awaiting evidence"</formula>
    </cfRule>
  </conditionalFormatting>
  <pageMargins left="0.7" right="0.7" top="0.75" bottom="0.75" header="0.3" footer="0.3"/>
  <pageSetup paperSize="9" orientation="portrait" r:id="rId1"/>
  <headerFooter>
    <oddHeader>&amp;C&amp;"Calibri"&amp;10&amp;K000000[UNCLASSIFIED]&amp;1#</oddHeader>
    <oddFooter>&amp;C&amp;1#&amp;"Calibri"&amp;10&amp;K000000[UNCLASSIFIED]</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EFE98-5688-4733-A32D-C4242C09B961}">
  <sheetPr>
    <tabColor theme="9"/>
  </sheetPr>
  <dimension ref="A1:C30"/>
  <sheetViews>
    <sheetView zoomScaleNormal="100" workbookViewId="0"/>
  </sheetViews>
  <sheetFormatPr defaultRowHeight="15" x14ac:dyDescent="0.25"/>
  <cols>
    <col min="1" max="1" width="24.5703125" customWidth="1"/>
    <col min="2" max="2" width="29.140625" bestFit="1" customWidth="1"/>
    <col min="3" max="3" width="35.140625" bestFit="1" customWidth="1"/>
  </cols>
  <sheetData>
    <row r="1" spans="1:3" ht="15.75" thickBot="1" x14ac:dyDescent="0.3">
      <c r="A1" s="13" t="s">
        <v>390</v>
      </c>
    </row>
    <row r="2" spans="1:3" x14ac:dyDescent="0.25">
      <c r="A2" s="33" t="s">
        <v>391</v>
      </c>
      <c r="B2" s="203">
        <v>225</v>
      </c>
    </row>
    <row r="3" spans="1:3" x14ac:dyDescent="0.25">
      <c r="A3" s="36" t="s">
        <v>392</v>
      </c>
      <c r="B3" s="204">
        <v>551</v>
      </c>
    </row>
    <row r="4" spans="1:3" x14ac:dyDescent="0.25">
      <c r="A4" s="36" t="s">
        <v>393</v>
      </c>
      <c r="B4" s="204">
        <v>301.5</v>
      </c>
    </row>
    <row r="5" spans="1:3" x14ac:dyDescent="0.25">
      <c r="A5" s="36" t="s">
        <v>394</v>
      </c>
      <c r="B5" s="204">
        <v>233.75</v>
      </c>
    </row>
    <row r="6" spans="1:3" x14ac:dyDescent="0.25">
      <c r="A6" s="36" t="s">
        <v>395</v>
      </c>
      <c r="B6" s="204">
        <v>1122</v>
      </c>
    </row>
    <row r="7" spans="1:3" x14ac:dyDescent="0.25">
      <c r="A7" s="36" t="s">
        <v>396</v>
      </c>
      <c r="B7" s="204">
        <v>433</v>
      </c>
    </row>
    <row r="8" spans="1:3" x14ac:dyDescent="0.25">
      <c r="A8" s="36" t="s">
        <v>397</v>
      </c>
      <c r="B8" s="204">
        <v>236</v>
      </c>
    </row>
    <row r="9" spans="1:3" x14ac:dyDescent="0.25">
      <c r="A9" s="36" t="s">
        <v>398</v>
      </c>
      <c r="B9" s="204">
        <v>330.75</v>
      </c>
    </row>
    <row r="10" spans="1:3" x14ac:dyDescent="0.25">
      <c r="A10" s="36" t="s">
        <v>399</v>
      </c>
      <c r="B10" s="204">
        <v>700</v>
      </c>
    </row>
    <row r="11" spans="1:3" ht="15.75" thickBot="1" x14ac:dyDescent="0.3">
      <c r="A11" s="45" t="s">
        <v>400</v>
      </c>
      <c r="B11" s="205">
        <v>0</v>
      </c>
    </row>
    <row r="12" spans="1:3" x14ac:dyDescent="0.25">
      <c r="A12" s="190" t="s">
        <v>401</v>
      </c>
      <c r="B12" s="206"/>
    </row>
    <row r="13" spans="1:3" ht="15.75" thickBot="1" x14ac:dyDescent="0.3">
      <c r="B13" s="206"/>
    </row>
    <row r="14" spans="1:3" ht="30.75" thickBot="1" x14ac:dyDescent="0.3">
      <c r="A14" s="207" t="s">
        <v>402</v>
      </c>
      <c r="B14" s="208">
        <v>12</v>
      </c>
      <c r="C14" s="145" t="s">
        <v>403</v>
      </c>
    </row>
    <row r="15" spans="1:3" x14ac:dyDescent="0.25">
      <c r="B15" s="206"/>
    </row>
    <row r="16" spans="1:3" ht="15.75" thickBot="1" x14ac:dyDescent="0.3">
      <c r="A16" s="13" t="s">
        <v>404</v>
      </c>
      <c r="B16" s="206"/>
    </row>
    <row r="17" spans="1:3" x14ac:dyDescent="0.25">
      <c r="A17" s="33" t="s">
        <v>779</v>
      </c>
      <c r="B17" s="15"/>
      <c r="C17" s="35"/>
    </row>
    <row r="18" spans="1:3" x14ac:dyDescent="0.25">
      <c r="A18" s="36"/>
      <c r="B18" s="37" t="s">
        <v>405</v>
      </c>
      <c r="C18" s="209">
        <v>0.5</v>
      </c>
    </row>
    <row r="19" spans="1:3" x14ac:dyDescent="0.25">
      <c r="A19" s="36"/>
      <c r="B19" s="37" t="s">
        <v>406</v>
      </c>
      <c r="C19" s="209">
        <v>0</v>
      </c>
    </row>
    <row r="20" spans="1:3" x14ac:dyDescent="0.25">
      <c r="A20" s="36"/>
      <c r="B20" s="37" t="s">
        <v>407</v>
      </c>
      <c r="C20" s="209">
        <v>0.75</v>
      </c>
    </row>
    <row r="21" spans="1:3" x14ac:dyDescent="0.25">
      <c r="A21" s="36"/>
      <c r="B21" s="37" t="s">
        <v>408</v>
      </c>
      <c r="C21" s="209">
        <v>1</v>
      </c>
    </row>
    <row r="22" spans="1:3" x14ac:dyDescent="0.25">
      <c r="A22" s="36"/>
      <c r="B22" s="37" t="s">
        <v>409</v>
      </c>
      <c r="C22" s="209">
        <v>-0.75</v>
      </c>
    </row>
    <row r="23" spans="1:3" x14ac:dyDescent="0.25">
      <c r="A23" s="36" t="s">
        <v>10</v>
      </c>
      <c r="B23" s="529" t="s">
        <v>410</v>
      </c>
      <c r="C23" s="530"/>
    </row>
    <row r="24" spans="1:3" x14ac:dyDescent="0.25">
      <c r="A24" s="36" t="s">
        <v>411</v>
      </c>
      <c r="B24" s="531"/>
      <c r="C24" s="532"/>
    </row>
    <row r="25" spans="1:3" ht="15.75" thickBot="1" x14ac:dyDescent="0.3">
      <c r="A25" s="45" t="s">
        <v>291</v>
      </c>
      <c r="B25" s="533"/>
      <c r="C25" s="534"/>
    </row>
    <row r="26" spans="1:3" x14ac:dyDescent="0.25">
      <c r="B26" s="210"/>
      <c r="C26" s="210"/>
    </row>
    <row r="27" spans="1:3" x14ac:dyDescent="0.25">
      <c r="A27" t="s">
        <v>814</v>
      </c>
    </row>
    <row r="30" spans="1:3" x14ac:dyDescent="0.25">
      <c r="A30" s="13"/>
    </row>
  </sheetData>
  <mergeCells count="1">
    <mergeCell ref="B23:C2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0F77B-9E74-49BD-9153-FF95378FD065}">
  <sheetPr>
    <tabColor theme="9"/>
  </sheetPr>
  <dimension ref="A1:AJ80"/>
  <sheetViews>
    <sheetView topLeftCell="A59" zoomScaleNormal="100" workbookViewId="0">
      <selection activeCell="A73" sqref="A73"/>
    </sheetView>
  </sheetViews>
  <sheetFormatPr defaultRowHeight="15" x14ac:dyDescent="0.25"/>
  <cols>
    <col min="2" max="2" width="25.140625" customWidth="1"/>
    <col min="3" max="3" width="28.28515625" bestFit="1" customWidth="1"/>
    <col min="4" max="15" width="12.140625" customWidth="1"/>
  </cols>
  <sheetData>
    <row r="1" spans="1:36" ht="15.75" thickBot="1" x14ac:dyDescent="0.3">
      <c r="I1" s="303"/>
      <c r="J1" s="303"/>
      <c r="K1" s="303"/>
      <c r="L1" s="303"/>
      <c r="M1" s="303"/>
      <c r="N1" s="303"/>
      <c r="O1" s="303"/>
      <c r="P1" s="303"/>
      <c r="Q1" s="303"/>
      <c r="R1" s="303"/>
      <c r="S1" s="303"/>
      <c r="T1" s="303"/>
      <c r="U1" s="303"/>
      <c r="V1" s="303"/>
      <c r="W1" s="303"/>
      <c r="X1" s="303"/>
      <c r="Y1" s="303"/>
      <c r="Z1" s="303"/>
      <c r="AA1" s="303"/>
      <c r="AB1" s="303"/>
      <c r="AC1" s="303"/>
      <c r="AD1" s="303"/>
      <c r="AE1" s="303"/>
      <c r="AF1" s="303"/>
      <c r="AG1" s="303"/>
      <c r="AH1" s="303"/>
      <c r="AI1" s="303"/>
      <c r="AJ1" s="303"/>
    </row>
    <row r="2" spans="1:36" x14ac:dyDescent="0.25">
      <c r="A2" s="265" t="s">
        <v>616</v>
      </c>
      <c r="B2" s="73"/>
      <c r="C2" s="73"/>
      <c r="D2" s="266"/>
      <c r="I2" s="303"/>
      <c r="J2" s="303"/>
      <c r="K2" s="303"/>
      <c r="L2" s="303"/>
      <c r="M2" s="303"/>
      <c r="N2" s="303"/>
      <c r="O2" s="303"/>
      <c r="P2" s="303"/>
      <c r="Q2" s="303"/>
      <c r="R2" s="303"/>
      <c r="S2" s="303"/>
      <c r="T2" s="303"/>
      <c r="U2" s="303"/>
      <c r="V2" s="303"/>
      <c r="W2" s="303"/>
      <c r="X2" s="303"/>
      <c r="Y2" s="303"/>
      <c r="Z2" s="303"/>
      <c r="AA2" s="303"/>
      <c r="AB2" s="303"/>
      <c r="AC2" s="303"/>
      <c r="AD2" s="303"/>
      <c r="AE2" s="303"/>
      <c r="AF2" s="303"/>
      <c r="AG2" s="303"/>
      <c r="AH2" s="303"/>
      <c r="AI2" s="303"/>
      <c r="AJ2" s="303"/>
    </row>
    <row r="3" spans="1:36" ht="122.1" customHeight="1" x14ac:dyDescent="0.25">
      <c r="A3" s="63"/>
      <c r="B3" s="4"/>
      <c r="D3" s="64"/>
    </row>
    <row r="4" spans="1:36" x14ac:dyDescent="0.25">
      <c r="A4" s="63"/>
      <c r="B4" t="s">
        <v>617</v>
      </c>
      <c r="C4" s="304" t="s">
        <v>618</v>
      </c>
      <c r="D4" s="305">
        <v>-5.9241925507099249E-4</v>
      </c>
    </row>
    <row r="5" spans="1:36" x14ac:dyDescent="0.25">
      <c r="A5" s="63"/>
      <c r="C5" s="304" t="s">
        <v>619</v>
      </c>
      <c r="D5" s="306">
        <v>3.5073337516863941</v>
      </c>
    </row>
    <row r="6" spans="1:36" x14ac:dyDescent="0.25">
      <c r="A6" s="63"/>
      <c r="C6" s="304" t="s">
        <v>620</v>
      </c>
      <c r="D6" s="77">
        <v>2453.7742820642106</v>
      </c>
    </row>
    <row r="7" spans="1:36" x14ac:dyDescent="0.25">
      <c r="A7" s="63"/>
      <c r="B7" t="s">
        <v>621</v>
      </c>
      <c r="C7" s="304" t="s">
        <v>618</v>
      </c>
      <c r="D7" s="77">
        <v>0</v>
      </c>
    </row>
    <row r="8" spans="1:36" x14ac:dyDescent="0.25">
      <c r="A8" s="63"/>
      <c r="C8" s="304" t="s">
        <v>619</v>
      </c>
      <c r="D8" s="307">
        <v>7.914525242483788</v>
      </c>
    </row>
    <row r="9" spans="1:36" ht="15.75" thickBot="1" x14ac:dyDescent="0.3">
      <c r="A9" s="58"/>
      <c r="B9" s="59"/>
      <c r="C9" s="308" t="s">
        <v>620</v>
      </c>
      <c r="D9" s="309">
        <v>208.85811455635005</v>
      </c>
    </row>
    <row r="10" spans="1:36" x14ac:dyDescent="0.25">
      <c r="A10" t="s">
        <v>574</v>
      </c>
      <c r="B10" t="s">
        <v>702</v>
      </c>
    </row>
    <row r="11" spans="1:36" x14ac:dyDescent="0.25">
      <c r="B11" t="s">
        <v>703</v>
      </c>
    </row>
    <row r="13" spans="1:36" ht="15.75" thickBot="1" x14ac:dyDescent="0.3"/>
    <row r="14" spans="1:36" x14ac:dyDescent="0.25">
      <c r="A14" s="265" t="s">
        <v>622</v>
      </c>
      <c r="B14" s="73"/>
      <c r="C14" s="73"/>
      <c r="D14" s="73">
        <v>2020</v>
      </c>
      <c r="E14" s="73">
        <v>2025</v>
      </c>
      <c r="F14" s="73">
        <v>2030</v>
      </c>
      <c r="G14" s="73">
        <v>2035</v>
      </c>
      <c r="H14" s="73">
        <v>2040</v>
      </c>
      <c r="I14" s="73">
        <v>2045</v>
      </c>
      <c r="J14" s="266">
        <v>2050</v>
      </c>
    </row>
    <row r="15" spans="1:36" x14ac:dyDescent="0.25">
      <c r="A15" s="54" t="s">
        <v>623</v>
      </c>
      <c r="B15" s="55"/>
      <c r="C15" s="55"/>
      <c r="D15" s="55"/>
      <c r="E15" s="55"/>
      <c r="F15" s="55"/>
      <c r="G15" s="55"/>
      <c r="H15" s="55"/>
      <c r="I15" s="55"/>
      <c r="J15" s="275"/>
    </row>
    <row r="16" spans="1:36" x14ac:dyDescent="0.25">
      <c r="A16" s="63"/>
      <c r="B16" s="358" t="s">
        <v>624</v>
      </c>
      <c r="C16" s="358" t="s">
        <v>0</v>
      </c>
      <c r="D16" s="359">
        <v>0</v>
      </c>
      <c r="E16" s="359">
        <v>0</v>
      </c>
      <c r="F16" s="359">
        <v>0</v>
      </c>
      <c r="G16" s="359">
        <v>0</v>
      </c>
      <c r="H16" s="359">
        <v>0</v>
      </c>
      <c r="I16" s="359">
        <v>0</v>
      </c>
      <c r="J16" s="69">
        <v>0</v>
      </c>
    </row>
    <row r="17" spans="1:10" x14ac:dyDescent="0.25">
      <c r="A17" s="63"/>
      <c r="B17" s="358"/>
      <c r="C17" s="358" t="s">
        <v>704</v>
      </c>
      <c r="D17" s="359">
        <v>0</v>
      </c>
      <c r="E17" s="359">
        <v>0</v>
      </c>
      <c r="F17" s="359">
        <v>0</v>
      </c>
      <c r="G17" s="360">
        <v>1.8749999999999999E-2</v>
      </c>
      <c r="H17" s="360">
        <v>3.7499999999999999E-2</v>
      </c>
      <c r="I17" s="360">
        <v>5.6249999999999994E-2</v>
      </c>
      <c r="J17" s="300">
        <v>7.4999999999999997E-2</v>
      </c>
    </row>
    <row r="18" spans="1:10" x14ac:dyDescent="0.25">
      <c r="A18" s="63"/>
      <c r="B18" s="358"/>
      <c r="C18" s="358" t="s">
        <v>705</v>
      </c>
      <c r="D18" s="359">
        <v>0</v>
      </c>
      <c r="E18" s="359">
        <v>0</v>
      </c>
      <c r="F18" s="359">
        <v>0</v>
      </c>
      <c r="G18" s="360">
        <v>3.3750000000000002E-2</v>
      </c>
      <c r="H18" s="360">
        <v>6.7500000000000004E-2</v>
      </c>
      <c r="I18" s="360">
        <v>0.10125000000000001</v>
      </c>
      <c r="J18" s="300">
        <v>0.13500000000000001</v>
      </c>
    </row>
    <row r="19" spans="1:10" x14ac:dyDescent="0.25">
      <c r="A19" s="63"/>
      <c r="B19" s="358"/>
      <c r="C19" s="358" t="s">
        <v>707</v>
      </c>
      <c r="D19" s="359">
        <v>0</v>
      </c>
      <c r="E19" s="359">
        <v>0</v>
      </c>
      <c r="F19" s="359">
        <v>0</v>
      </c>
      <c r="G19" s="359">
        <v>0</v>
      </c>
      <c r="H19" s="359">
        <v>0</v>
      </c>
      <c r="I19" s="359">
        <v>0</v>
      </c>
      <c r="J19" s="69">
        <v>0</v>
      </c>
    </row>
    <row r="20" spans="1:10" x14ac:dyDescent="0.25">
      <c r="A20" s="63"/>
      <c r="B20" s="358" t="s">
        <v>627</v>
      </c>
      <c r="C20" s="358" t="s">
        <v>0</v>
      </c>
      <c r="D20" s="359">
        <v>0</v>
      </c>
      <c r="E20" s="359">
        <v>0</v>
      </c>
      <c r="F20" s="359">
        <v>0</v>
      </c>
      <c r="G20" s="359">
        <v>0</v>
      </c>
      <c r="H20" s="359">
        <v>0</v>
      </c>
      <c r="I20" s="359">
        <v>0</v>
      </c>
      <c r="J20" s="69">
        <v>0</v>
      </c>
    </row>
    <row r="21" spans="1:10" x14ac:dyDescent="0.25">
      <c r="A21" s="63"/>
      <c r="B21" s="358"/>
      <c r="C21" s="358" t="s">
        <v>625</v>
      </c>
      <c r="D21" s="359">
        <v>0</v>
      </c>
      <c r="E21" s="359">
        <v>0</v>
      </c>
      <c r="F21" s="360">
        <v>8.9999999999999993E-3</v>
      </c>
      <c r="G21" s="360">
        <v>1.7999999999999999E-2</v>
      </c>
      <c r="H21" s="360">
        <v>2.6999999999999996E-2</v>
      </c>
      <c r="I21" s="360">
        <v>3.5999999999999997E-2</v>
      </c>
      <c r="J21" s="300">
        <v>4.4999999999999998E-2</v>
      </c>
    </row>
    <row r="22" spans="1:10" x14ac:dyDescent="0.25">
      <c r="A22" s="63"/>
      <c r="B22" s="358"/>
      <c r="C22" s="358" t="s">
        <v>626</v>
      </c>
      <c r="D22" s="359">
        <v>0</v>
      </c>
      <c r="E22" s="359">
        <v>0</v>
      </c>
      <c r="F22" s="360">
        <v>1.4999999999999999E-2</v>
      </c>
      <c r="G22" s="360">
        <v>0.03</v>
      </c>
      <c r="H22" s="360">
        <v>4.4999999999999998E-2</v>
      </c>
      <c r="I22" s="360">
        <v>0.06</v>
      </c>
      <c r="J22" s="300">
        <v>7.4999999999999997E-2</v>
      </c>
    </row>
    <row r="23" spans="1:10" x14ac:dyDescent="0.25">
      <c r="A23" s="103"/>
      <c r="B23" s="66"/>
      <c r="C23" s="66" t="s">
        <v>707</v>
      </c>
      <c r="D23" s="310">
        <v>0</v>
      </c>
      <c r="E23" s="310">
        <v>0</v>
      </c>
      <c r="F23" s="311">
        <v>1.4999999999999999E-2</v>
      </c>
      <c r="G23" s="311">
        <v>0.03</v>
      </c>
      <c r="H23" s="311">
        <v>4.4999999999999998E-2</v>
      </c>
      <c r="I23" s="311">
        <v>0.06</v>
      </c>
      <c r="J23" s="356">
        <v>7.4999999999999997E-2</v>
      </c>
    </row>
    <row r="24" spans="1:10" x14ac:dyDescent="0.25">
      <c r="A24" s="54" t="s">
        <v>628</v>
      </c>
      <c r="B24" s="55"/>
      <c r="C24" s="55"/>
      <c r="D24" s="55"/>
      <c r="E24" s="55"/>
      <c r="F24" s="55"/>
      <c r="G24" s="55"/>
      <c r="H24" s="55"/>
      <c r="I24" s="55"/>
      <c r="J24" s="275"/>
    </row>
    <row r="25" spans="1:10" x14ac:dyDescent="0.25">
      <c r="A25" s="63"/>
      <c r="B25" s="358" t="s">
        <v>624</v>
      </c>
      <c r="C25" s="358" t="s">
        <v>0</v>
      </c>
      <c r="D25" s="359">
        <v>0</v>
      </c>
      <c r="E25" s="359">
        <v>0</v>
      </c>
      <c r="F25" s="359">
        <v>0</v>
      </c>
      <c r="G25" s="359">
        <v>0</v>
      </c>
      <c r="H25" s="359">
        <v>0</v>
      </c>
      <c r="I25" s="359">
        <v>0</v>
      </c>
      <c r="J25" s="69">
        <v>0</v>
      </c>
    </row>
    <row r="26" spans="1:10" x14ac:dyDescent="0.25">
      <c r="A26" s="63"/>
      <c r="B26" s="358"/>
      <c r="C26" s="358" t="s">
        <v>625</v>
      </c>
      <c r="D26" s="359">
        <v>0</v>
      </c>
      <c r="E26" s="359">
        <v>0</v>
      </c>
      <c r="F26" s="359">
        <v>0.01</v>
      </c>
      <c r="G26" s="360">
        <v>3.7499999999999999E-2</v>
      </c>
      <c r="H26" s="360">
        <v>6.5000000000000002E-2</v>
      </c>
      <c r="I26" s="360">
        <v>9.2499999999999999E-2</v>
      </c>
      <c r="J26" s="69">
        <v>0.12</v>
      </c>
    </row>
    <row r="27" spans="1:10" x14ac:dyDescent="0.25">
      <c r="A27" s="63"/>
      <c r="B27" s="358"/>
      <c r="C27" s="358" t="s">
        <v>626</v>
      </c>
      <c r="D27" s="359">
        <v>0</v>
      </c>
      <c r="E27" s="359">
        <v>0</v>
      </c>
      <c r="F27" s="359">
        <v>0.15</v>
      </c>
      <c r="G27" s="360">
        <v>0.2175</v>
      </c>
      <c r="H27" s="360">
        <v>0.28499999999999998</v>
      </c>
      <c r="I27" s="360">
        <v>0.35249999999999998</v>
      </c>
      <c r="J27" s="69">
        <v>0.42</v>
      </c>
    </row>
    <row r="28" spans="1:10" x14ac:dyDescent="0.25">
      <c r="A28" s="63"/>
      <c r="B28" s="358"/>
      <c r="C28" s="358" t="s">
        <v>709</v>
      </c>
      <c r="D28" s="359">
        <v>0</v>
      </c>
      <c r="E28" s="359">
        <v>0</v>
      </c>
      <c r="F28" s="359">
        <v>0</v>
      </c>
      <c r="G28" s="359">
        <v>0</v>
      </c>
      <c r="H28" s="359">
        <v>0</v>
      </c>
      <c r="I28" s="359">
        <v>0</v>
      </c>
      <c r="J28" s="69">
        <v>0</v>
      </c>
    </row>
    <row r="29" spans="1:10" x14ac:dyDescent="0.25">
      <c r="A29" s="63"/>
      <c r="B29" s="358"/>
      <c r="C29" s="358" t="s">
        <v>708</v>
      </c>
      <c r="D29" s="359">
        <v>0</v>
      </c>
      <c r="E29" s="359">
        <v>0</v>
      </c>
      <c r="F29" s="359">
        <v>0.05</v>
      </c>
      <c r="G29" s="359">
        <v>0.15</v>
      </c>
      <c r="H29" s="359">
        <v>0.25</v>
      </c>
      <c r="I29" s="359">
        <v>0.25</v>
      </c>
      <c r="J29" s="69">
        <v>0.25</v>
      </c>
    </row>
    <row r="30" spans="1:10" x14ac:dyDescent="0.25">
      <c r="A30" s="63"/>
      <c r="B30" s="358" t="s">
        <v>627</v>
      </c>
      <c r="C30" s="358" t="s">
        <v>0</v>
      </c>
      <c r="D30" s="359">
        <v>0</v>
      </c>
      <c r="E30" s="359">
        <v>0</v>
      </c>
      <c r="F30" s="359">
        <v>0</v>
      </c>
      <c r="G30" s="359">
        <v>0</v>
      </c>
      <c r="H30" s="359">
        <v>0</v>
      </c>
      <c r="I30" s="359">
        <v>0</v>
      </c>
      <c r="J30" s="69">
        <v>0</v>
      </c>
    </row>
    <row r="31" spans="1:10" x14ac:dyDescent="0.25">
      <c r="A31" s="63"/>
      <c r="B31" s="358"/>
      <c r="C31" s="358" t="s">
        <v>625</v>
      </c>
      <c r="D31" s="359">
        <v>0</v>
      </c>
      <c r="E31" s="359">
        <v>0</v>
      </c>
      <c r="F31" s="359">
        <v>0</v>
      </c>
      <c r="G31" s="359">
        <v>0</v>
      </c>
      <c r="H31" s="359">
        <v>0</v>
      </c>
      <c r="I31" s="359">
        <v>0</v>
      </c>
      <c r="J31" s="69">
        <v>0</v>
      </c>
    </row>
    <row r="32" spans="1:10" x14ac:dyDescent="0.25">
      <c r="A32" s="63"/>
      <c r="B32" s="358"/>
      <c r="C32" s="358" t="s">
        <v>626</v>
      </c>
      <c r="D32" s="359">
        <v>0</v>
      </c>
      <c r="E32" s="359">
        <v>0</v>
      </c>
      <c r="F32" s="359">
        <v>0.12</v>
      </c>
      <c r="G32" s="359">
        <v>0.16999999999999998</v>
      </c>
      <c r="H32" s="359">
        <v>0.22</v>
      </c>
      <c r="I32" s="359">
        <v>0.27</v>
      </c>
      <c r="J32" s="69">
        <v>0.32</v>
      </c>
    </row>
    <row r="33" spans="1:10" x14ac:dyDescent="0.25">
      <c r="A33" s="103"/>
      <c r="B33" s="66"/>
      <c r="C33" s="66" t="s">
        <v>706</v>
      </c>
      <c r="D33" s="310">
        <v>0</v>
      </c>
      <c r="E33" s="310">
        <v>0</v>
      </c>
      <c r="F33" s="310">
        <v>0</v>
      </c>
      <c r="G33" s="310">
        <v>0</v>
      </c>
      <c r="H33" s="310">
        <v>0</v>
      </c>
      <c r="I33" s="310">
        <v>0</v>
      </c>
      <c r="J33" s="357">
        <v>0</v>
      </c>
    </row>
    <row r="34" spans="1:10" x14ac:dyDescent="0.25">
      <c r="A34" s="54" t="s">
        <v>629</v>
      </c>
      <c r="B34" s="55"/>
      <c r="C34" s="55"/>
      <c r="D34" s="55"/>
      <c r="E34" s="55"/>
      <c r="F34" s="55"/>
      <c r="G34" s="55"/>
      <c r="H34" s="55"/>
      <c r="I34" s="55"/>
      <c r="J34" s="275"/>
    </row>
    <row r="35" spans="1:10" x14ac:dyDescent="0.25">
      <c r="A35" s="63"/>
      <c r="B35" s="358" t="s">
        <v>624</v>
      </c>
      <c r="C35" s="358" t="s">
        <v>0</v>
      </c>
      <c r="D35" s="359">
        <v>0</v>
      </c>
      <c r="E35" s="359">
        <v>0</v>
      </c>
      <c r="F35" s="359">
        <v>0</v>
      </c>
      <c r="G35" s="359">
        <v>0</v>
      </c>
      <c r="H35" s="359">
        <v>0</v>
      </c>
      <c r="I35" s="359">
        <v>0</v>
      </c>
      <c r="J35" s="69">
        <v>0</v>
      </c>
    </row>
    <row r="36" spans="1:10" x14ac:dyDescent="0.25">
      <c r="A36" s="63"/>
      <c r="B36" s="358"/>
      <c r="C36" s="358" t="s">
        <v>625</v>
      </c>
      <c r="D36" s="359">
        <v>0</v>
      </c>
      <c r="E36" s="359">
        <v>0</v>
      </c>
      <c r="F36" s="359">
        <v>0</v>
      </c>
      <c r="G36" s="360">
        <v>2.5000000000000001E-2</v>
      </c>
      <c r="H36" s="360">
        <v>5.6666666666666671E-2</v>
      </c>
      <c r="I36" s="360">
        <v>8.8333333333333333E-2</v>
      </c>
      <c r="J36" s="69">
        <v>0.12</v>
      </c>
    </row>
    <row r="37" spans="1:10" x14ac:dyDescent="0.25">
      <c r="A37" s="63"/>
      <c r="B37" s="358"/>
      <c r="C37" s="358" t="s">
        <v>626</v>
      </c>
      <c r="D37" s="359">
        <v>0</v>
      </c>
      <c r="E37" s="359">
        <v>0</v>
      </c>
      <c r="F37" s="359">
        <v>0</v>
      </c>
      <c r="G37" s="360">
        <v>7.4999999999999997E-2</v>
      </c>
      <c r="H37" s="359">
        <v>0.15</v>
      </c>
      <c r="I37" s="360">
        <v>0.22499999999999998</v>
      </c>
      <c r="J37" s="69">
        <v>0.3</v>
      </c>
    </row>
    <row r="38" spans="1:10" x14ac:dyDescent="0.25">
      <c r="A38" s="63"/>
      <c r="B38" s="358"/>
      <c r="C38" s="358" t="s">
        <v>707</v>
      </c>
      <c r="D38" s="359">
        <v>0</v>
      </c>
      <c r="E38" s="359">
        <v>0</v>
      </c>
      <c r="F38" s="359">
        <v>0</v>
      </c>
      <c r="G38" s="359">
        <v>0.05</v>
      </c>
      <c r="H38" s="359">
        <v>0.1</v>
      </c>
      <c r="I38" s="359">
        <v>0.15000000000000002</v>
      </c>
      <c r="J38" s="69">
        <v>0.2</v>
      </c>
    </row>
    <row r="39" spans="1:10" ht="15.75" thickBot="1" x14ac:dyDescent="0.3">
      <c r="A39" s="58"/>
      <c r="B39" s="59" t="s">
        <v>627</v>
      </c>
      <c r="C39" s="59" t="s">
        <v>630</v>
      </c>
      <c r="D39" s="107">
        <v>0</v>
      </c>
      <c r="E39" s="107">
        <v>0</v>
      </c>
      <c r="F39" s="107">
        <v>0</v>
      </c>
      <c r="G39" s="107">
        <v>0</v>
      </c>
      <c r="H39" s="107">
        <v>0</v>
      </c>
      <c r="I39" s="107">
        <v>0</v>
      </c>
      <c r="J39" s="276">
        <v>0</v>
      </c>
    </row>
    <row r="40" spans="1:10" x14ac:dyDescent="0.25">
      <c r="A40" t="s">
        <v>574</v>
      </c>
      <c r="B40" t="s">
        <v>710</v>
      </c>
    </row>
    <row r="42" spans="1:10" ht="15.75" thickBot="1" x14ac:dyDescent="0.3"/>
    <row r="43" spans="1:10" ht="45" x14ac:dyDescent="0.25">
      <c r="A43" s="265" t="s">
        <v>711</v>
      </c>
      <c r="B43" s="73"/>
      <c r="C43" s="73"/>
      <c r="D43" s="73">
        <v>2019</v>
      </c>
      <c r="E43" s="74" t="s">
        <v>713</v>
      </c>
      <c r="F43" s="75" t="s">
        <v>716</v>
      </c>
    </row>
    <row r="44" spans="1:10" x14ac:dyDescent="0.25">
      <c r="A44" s="63"/>
      <c r="B44" s="358"/>
      <c r="C44" s="358" t="s">
        <v>624</v>
      </c>
      <c r="D44" s="361">
        <v>174.09893588814387</v>
      </c>
      <c r="E44" s="362">
        <v>-1.5E-3</v>
      </c>
      <c r="F44" s="367">
        <v>0.83333333333585857</v>
      </c>
    </row>
    <row r="45" spans="1:10" x14ac:dyDescent="0.25">
      <c r="A45" s="63"/>
      <c r="B45" s="358"/>
      <c r="C45" s="358" t="s">
        <v>627</v>
      </c>
      <c r="D45" s="361">
        <v>14.201376393304155</v>
      </c>
      <c r="E45" s="362">
        <v>-1.5E-3</v>
      </c>
      <c r="F45" s="367">
        <v>0.83333333333585857</v>
      </c>
    </row>
    <row r="46" spans="1:10" x14ac:dyDescent="0.25">
      <c r="A46" s="63"/>
      <c r="B46" s="358"/>
      <c r="C46" s="358" t="s">
        <v>712</v>
      </c>
      <c r="D46" s="361">
        <v>0.76654134899153059</v>
      </c>
      <c r="E46" s="362">
        <v>-1.5E-3</v>
      </c>
      <c r="F46" s="367">
        <v>0.83333333333585857</v>
      </c>
    </row>
    <row r="47" spans="1:10" x14ac:dyDescent="0.25">
      <c r="A47" s="63"/>
      <c r="B47" s="358"/>
      <c r="C47" s="358" t="s">
        <v>8</v>
      </c>
      <c r="D47" s="361">
        <v>231.23987960693896</v>
      </c>
      <c r="E47" s="362">
        <v>-1.5E-3</v>
      </c>
      <c r="F47" s="367">
        <v>0.83333333333585857</v>
      </c>
    </row>
    <row r="48" spans="1:10" ht="15.75" thickBot="1" x14ac:dyDescent="0.3">
      <c r="A48" s="58"/>
      <c r="B48" s="59"/>
      <c r="C48" s="59" t="s">
        <v>631</v>
      </c>
      <c r="D48" s="267">
        <v>56.408988871773253</v>
      </c>
      <c r="E48" s="363">
        <v>-1.5E-3</v>
      </c>
      <c r="F48" s="368">
        <v>0.83333333333585857</v>
      </c>
    </row>
    <row r="49" spans="1:4" x14ac:dyDescent="0.25">
      <c r="A49" t="s">
        <v>566</v>
      </c>
      <c r="B49" t="s">
        <v>714</v>
      </c>
    </row>
    <row r="50" spans="1:4" x14ac:dyDescent="0.25">
      <c r="B50" t="s">
        <v>717</v>
      </c>
    </row>
    <row r="52" spans="1:4" ht="15.75" thickBot="1" x14ac:dyDescent="0.3"/>
    <row r="53" spans="1:4" x14ac:dyDescent="0.25">
      <c r="A53" s="265" t="s">
        <v>715</v>
      </c>
      <c r="B53" s="73"/>
      <c r="C53" s="73"/>
      <c r="D53" s="266"/>
    </row>
    <row r="54" spans="1:4" ht="192.6" customHeight="1" x14ac:dyDescent="0.25">
      <c r="A54" s="63"/>
      <c r="B54" s="535"/>
      <c r="C54" s="535"/>
      <c r="D54" s="64"/>
    </row>
    <row r="55" spans="1:4" x14ac:dyDescent="0.25">
      <c r="A55" s="273" t="s">
        <v>632</v>
      </c>
      <c r="D55" s="64"/>
    </row>
    <row r="56" spans="1:4" x14ac:dyDescent="0.25">
      <c r="A56" s="63"/>
      <c r="B56" s="535" t="s">
        <v>633</v>
      </c>
      <c r="C56" s="535"/>
      <c r="D56" s="64">
        <v>21.6</v>
      </c>
    </row>
    <row r="57" spans="1:4" x14ac:dyDescent="0.25">
      <c r="A57" s="63"/>
      <c r="B57" s="535" t="s">
        <v>724</v>
      </c>
      <c r="C57" s="535"/>
      <c r="D57" s="64">
        <v>10</v>
      </c>
    </row>
    <row r="58" spans="1:4" ht="45.95" customHeight="1" x14ac:dyDescent="0.25">
      <c r="A58" s="63"/>
      <c r="B58" s="535" t="s">
        <v>725</v>
      </c>
      <c r="C58" s="535"/>
      <c r="D58" s="69">
        <v>0.05</v>
      </c>
    </row>
    <row r="59" spans="1:4" ht="35.450000000000003" customHeight="1" x14ac:dyDescent="0.25">
      <c r="A59" s="63"/>
      <c r="B59" s="535" t="s">
        <v>726</v>
      </c>
      <c r="C59" s="535"/>
      <c r="D59" s="69">
        <v>0.5</v>
      </c>
    </row>
    <row r="60" spans="1:4" x14ac:dyDescent="0.25">
      <c r="A60" s="63"/>
      <c r="B60" s="373" t="s">
        <v>727</v>
      </c>
      <c r="C60" s="373" t="s">
        <v>729</v>
      </c>
      <c r="D60" s="69">
        <v>0.08</v>
      </c>
    </row>
    <row r="61" spans="1:4" ht="30" x14ac:dyDescent="0.25">
      <c r="A61" s="63"/>
      <c r="B61" s="373"/>
      <c r="C61" s="373" t="s">
        <v>728</v>
      </c>
      <c r="D61" s="69">
        <v>0.06</v>
      </c>
    </row>
    <row r="62" spans="1:4" x14ac:dyDescent="0.25">
      <c r="A62" s="63"/>
      <c r="B62" s="373"/>
      <c r="C62" t="s">
        <v>730</v>
      </c>
      <c r="D62" s="69">
        <v>0.86</v>
      </c>
    </row>
    <row r="63" spans="1:4" ht="15.75" thickBot="1" x14ac:dyDescent="0.3">
      <c r="A63" s="58"/>
      <c r="B63" s="296"/>
      <c r="C63" s="296" t="s">
        <v>731</v>
      </c>
      <c r="D63" s="276">
        <v>0.06</v>
      </c>
    </row>
    <row r="64" spans="1:4" x14ac:dyDescent="0.25">
      <c r="A64" s="358" t="s">
        <v>574</v>
      </c>
      <c r="B64" s="375" t="s">
        <v>732</v>
      </c>
      <c r="C64" s="374"/>
      <c r="D64" s="359"/>
    </row>
    <row r="66" spans="1:15" ht="15.75" thickBot="1" x14ac:dyDescent="0.3"/>
    <row r="67" spans="1:15" ht="18" x14ac:dyDescent="0.35">
      <c r="A67" s="265" t="s">
        <v>723</v>
      </c>
      <c r="B67" s="73"/>
      <c r="C67" s="73"/>
      <c r="D67" s="364" t="s">
        <v>746</v>
      </c>
      <c r="E67" s="389" t="s">
        <v>747</v>
      </c>
    </row>
    <row r="68" spans="1:15" x14ac:dyDescent="0.25">
      <c r="A68" s="63"/>
      <c r="B68" s="358" t="s">
        <v>718</v>
      </c>
      <c r="C68" s="358"/>
      <c r="D68" s="361">
        <v>0</v>
      </c>
      <c r="E68" s="307">
        <v>5.3969928571428571</v>
      </c>
      <c r="F68" s="369"/>
    </row>
    <row r="69" spans="1:15" x14ac:dyDescent="0.25">
      <c r="A69" s="63"/>
      <c r="B69" s="358" t="s">
        <v>719</v>
      </c>
      <c r="C69" s="358"/>
      <c r="D69" s="370">
        <v>1.59420289852174</v>
      </c>
      <c r="E69" s="307">
        <v>3.4770214285714283</v>
      </c>
      <c r="F69" s="369"/>
    </row>
    <row r="70" spans="1:15" x14ac:dyDescent="0.25">
      <c r="A70" s="63"/>
      <c r="B70" s="358" t="s">
        <v>720</v>
      </c>
      <c r="C70" s="358"/>
      <c r="D70" s="370">
        <v>1.5942028985217389</v>
      </c>
      <c r="E70" s="307">
        <v>3.2662928571428571</v>
      </c>
      <c r="F70" s="369"/>
    </row>
    <row r="71" spans="1:15" x14ac:dyDescent="0.25">
      <c r="A71" s="63"/>
      <c r="B71" s="358" t="s">
        <v>721</v>
      </c>
      <c r="C71" s="358"/>
      <c r="D71" s="370">
        <v>0.43999999999199996</v>
      </c>
      <c r="E71" s="64">
        <v>0</v>
      </c>
    </row>
    <row r="72" spans="1:15" ht="15.75" thickBot="1" x14ac:dyDescent="0.3">
      <c r="A72" s="58"/>
      <c r="B72" s="59" t="s">
        <v>722</v>
      </c>
      <c r="C72" s="59"/>
      <c r="D72" s="371">
        <v>0.476666666658</v>
      </c>
      <c r="E72" s="71">
        <v>0</v>
      </c>
    </row>
    <row r="73" spans="1:15" x14ac:dyDescent="0.25">
      <c r="A73" s="358" t="s">
        <v>574</v>
      </c>
      <c r="B73" s="372" t="s">
        <v>798</v>
      </c>
      <c r="C73" s="358"/>
      <c r="D73" s="370"/>
      <c r="E73" s="358"/>
    </row>
    <row r="75" spans="1:15" ht="15.75" thickBot="1" x14ac:dyDescent="0.3"/>
    <row r="76" spans="1:15" x14ac:dyDescent="0.25">
      <c r="A76" s="265" t="s">
        <v>794</v>
      </c>
      <c r="B76" s="73"/>
      <c r="C76" s="73"/>
      <c r="D76" s="73">
        <v>2010</v>
      </c>
      <c r="E76" s="73">
        <v>2011</v>
      </c>
      <c r="F76" s="73">
        <v>2012</v>
      </c>
      <c r="G76" s="73">
        <v>2013</v>
      </c>
      <c r="H76" s="73">
        <v>2014</v>
      </c>
      <c r="I76" s="73">
        <v>2015</v>
      </c>
      <c r="J76" s="73">
        <v>2016</v>
      </c>
      <c r="K76" s="73">
        <v>2017</v>
      </c>
      <c r="L76" s="73">
        <v>2018</v>
      </c>
      <c r="M76" s="73">
        <v>2019</v>
      </c>
      <c r="N76" s="73">
        <v>2020</v>
      </c>
      <c r="O76" s="266" t="s">
        <v>634</v>
      </c>
    </row>
    <row r="77" spans="1:15" x14ac:dyDescent="0.25">
      <c r="A77" s="63"/>
      <c r="B77" t="s">
        <v>635</v>
      </c>
      <c r="D77" s="289">
        <v>7.0418889162582436</v>
      </c>
      <c r="E77" s="289">
        <v>8.0861945779783504</v>
      </c>
      <c r="F77" s="289">
        <v>7.2719141143946011</v>
      </c>
      <c r="G77" s="289">
        <v>6.8023730601990149</v>
      </c>
      <c r="H77" s="289">
        <v>8.1638551492917024</v>
      </c>
      <c r="I77" s="289">
        <v>6.0966392966640006</v>
      </c>
      <c r="J77" s="289">
        <v>4.1233309252800003</v>
      </c>
      <c r="K77" s="289">
        <v>5.9797035599999999</v>
      </c>
      <c r="L77" s="289">
        <v>6.7292300000000003</v>
      </c>
      <c r="M77" s="289">
        <v>6.28355754857997</v>
      </c>
      <c r="N77" s="289">
        <v>7.2236173393124066</v>
      </c>
      <c r="O77" s="290">
        <v>6.8249999999999993</v>
      </c>
    </row>
    <row r="78" spans="1:15" x14ac:dyDescent="0.25">
      <c r="A78" s="63"/>
      <c r="B78" t="s">
        <v>636</v>
      </c>
      <c r="D78" s="289">
        <v>0.84036037788211837</v>
      </c>
      <c r="E78" s="289">
        <v>0.93935449534892956</v>
      </c>
      <c r="F78" s="289">
        <v>0.91668325905949399</v>
      </c>
      <c r="G78" s="289">
        <v>0.7863419895432755</v>
      </c>
      <c r="H78" s="289">
        <v>0.8344930415765508</v>
      </c>
      <c r="I78" s="289">
        <v>0.92822852493186525</v>
      </c>
      <c r="J78" s="289">
        <v>0.90533256444865751</v>
      </c>
      <c r="K78" s="289">
        <v>0.88873629210244331</v>
      </c>
      <c r="L78" s="289">
        <v>0.97620019694843108</v>
      </c>
      <c r="M78" s="289">
        <v>1</v>
      </c>
      <c r="N78" s="289">
        <v>1</v>
      </c>
      <c r="O78" s="290">
        <v>1</v>
      </c>
    </row>
    <row r="79" spans="1:15" ht="15.75" thickBot="1" x14ac:dyDescent="0.3">
      <c r="A79" s="58"/>
      <c r="B79" s="59" t="s">
        <v>637</v>
      </c>
      <c r="C79" s="59"/>
      <c r="D79" s="313">
        <v>0.83530996562877258</v>
      </c>
      <c r="E79" s="313">
        <v>0.80673894858193251</v>
      </c>
      <c r="F79" s="313">
        <v>0.80039774400701014</v>
      </c>
      <c r="G79" s="313">
        <v>0.78562790961046314</v>
      </c>
      <c r="H79" s="313">
        <v>0.81389148224570174</v>
      </c>
      <c r="I79" s="313">
        <v>0.8561966103324905</v>
      </c>
      <c r="J79" s="313">
        <v>0.95100362883580869</v>
      </c>
      <c r="K79" s="313">
        <v>0.93272455579975022</v>
      </c>
      <c r="L79" s="313">
        <v>0.963581516161366</v>
      </c>
      <c r="M79" s="313">
        <v>1</v>
      </c>
      <c r="N79" s="313">
        <v>1</v>
      </c>
      <c r="O79" s="312">
        <v>1</v>
      </c>
    </row>
    <row r="80" spans="1:15" x14ac:dyDescent="0.25">
      <c r="A80" t="s">
        <v>574</v>
      </c>
      <c r="B80" t="s">
        <v>638</v>
      </c>
    </row>
  </sheetData>
  <mergeCells count="5">
    <mergeCell ref="B59:C59"/>
    <mergeCell ref="B54:C54"/>
    <mergeCell ref="B56:C56"/>
    <mergeCell ref="B57:C57"/>
    <mergeCell ref="B58:C58"/>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614C9-1C1A-478B-86F7-0C125F9AE193}">
  <sheetPr>
    <tabColor theme="9"/>
  </sheetPr>
  <dimension ref="A1:CF87"/>
  <sheetViews>
    <sheetView topLeftCell="A56" workbookViewId="0">
      <selection activeCell="H76" sqref="H76"/>
    </sheetView>
  </sheetViews>
  <sheetFormatPr defaultRowHeight="15" x14ac:dyDescent="0.25"/>
  <cols>
    <col min="2" max="2" width="42.28515625" customWidth="1"/>
    <col min="3" max="3" width="23.140625" customWidth="1"/>
    <col min="4" max="6" width="12" customWidth="1"/>
    <col min="7" max="7" width="8.7109375" customWidth="1"/>
    <col min="13" max="13" width="9.5703125" customWidth="1"/>
    <col min="15" max="15" width="9.5703125" customWidth="1"/>
  </cols>
  <sheetData>
    <row r="1" spans="1:84" ht="15.75" thickBot="1" x14ac:dyDescent="0.3">
      <c r="A1" s="259"/>
    </row>
    <row r="2" spans="1:84" x14ac:dyDescent="0.25">
      <c r="A2" s="390" t="s">
        <v>784</v>
      </c>
      <c r="B2" s="393"/>
      <c r="C2" s="73" t="s">
        <v>743</v>
      </c>
      <c r="D2" s="73">
        <v>0</v>
      </c>
      <c r="E2" s="73">
        <v>1</v>
      </c>
      <c r="F2" s="73">
        <v>2</v>
      </c>
      <c r="G2" s="73">
        <v>3</v>
      </c>
      <c r="H2" s="73">
        <v>4</v>
      </c>
      <c r="I2" s="73">
        <v>5</v>
      </c>
      <c r="J2" s="73">
        <v>6</v>
      </c>
      <c r="K2" s="73">
        <v>7</v>
      </c>
      <c r="L2" s="73">
        <v>8</v>
      </c>
      <c r="M2" s="73">
        <v>9</v>
      </c>
      <c r="N2" s="73">
        <v>10</v>
      </c>
      <c r="O2" s="73">
        <v>11</v>
      </c>
      <c r="P2" s="73">
        <v>12</v>
      </c>
      <c r="Q2" s="73">
        <v>13</v>
      </c>
      <c r="R2" s="73">
        <v>14</v>
      </c>
      <c r="S2" s="73">
        <v>15</v>
      </c>
      <c r="T2" s="73">
        <v>16</v>
      </c>
      <c r="U2" s="73">
        <v>17</v>
      </c>
      <c r="V2" s="73">
        <v>18</v>
      </c>
      <c r="W2" s="73">
        <v>19</v>
      </c>
      <c r="X2" s="73">
        <v>20</v>
      </c>
      <c r="Y2" s="73">
        <v>21</v>
      </c>
      <c r="Z2" s="73">
        <v>22</v>
      </c>
      <c r="AA2" s="73">
        <v>23</v>
      </c>
      <c r="AB2" s="73">
        <v>24</v>
      </c>
      <c r="AC2" s="73">
        <v>25</v>
      </c>
      <c r="AD2" s="73">
        <v>26</v>
      </c>
      <c r="AE2" s="73">
        <v>27</v>
      </c>
      <c r="AF2" s="73">
        <v>28</v>
      </c>
      <c r="AG2" s="73">
        <v>29</v>
      </c>
      <c r="AH2" s="73">
        <v>30</v>
      </c>
      <c r="AI2" s="73">
        <v>31</v>
      </c>
      <c r="AJ2" s="73">
        <v>32</v>
      </c>
      <c r="AK2" s="73">
        <v>33</v>
      </c>
      <c r="AL2" s="73">
        <v>34</v>
      </c>
      <c r="AM2" s="73">
        <v>35</v>
      </c>
      <c r="AN2" s="73">
        <v>36</v>
      </c>
      <c r="AO2" s="73">
        <v>37</v>
      </c>
      <c r="AP2" s="73">
        <v>38</v>
      </c>
      <c r="AQ2" s="73">
        <v>39</v>
      </c>
      <c r="AR2" s="73">
        <v>40</v>
      </c>
      <c r="AS2" s="73">
        <v>41</v>
      </c>
      <c r="AT2" s="73">
        <v>42</v>
      </c>
      <c r="AU2" s="73">
        <v>43</v>
      </c>
      <c r="AV2" s="73">
        <v>44</v>
      </c>
      <c r="AW2" s="73">
        <v>45</v>
      </c>
      <c r="AX2" s="73">
        <v>46</v>
      </c>
      <c r="AY2" s="73">
        <v>47</v>
      </c>
      <c r="AZ2" s="73">
        <v>48</v>
      </c>
      <c r="BA2" s="73">
        <v>49</v>
      </c>
      <c r="BB2" s="73">
        <v>50</v>
      </c>
      <c r="BC2" s="73">
        <v>51</v>
      </c>
      <c r="BD2" s="73">
        <v>52</v>
      </c>
      <c r="BE2" s="73">
        <v>53</v>
      </c>
      <c r="BF2" s="73">
        <v>54</v>
      </c>
      <c r="BG2" s="73">
        <v>55</v>
      </c>
      <c r="BH2" s="73">
        <v>56</v>
      </c>
      <c r="BI2" s="73">
        <v>57</v>
      </c>
      <c r="BJ2" s="73">
        <v>58</v>
      </c>
      <c r="BK2" s="73">
        <v>59</v>
      </c>
      <c r="BL2" s="73">
        <v>60</v>
      </c>
      <c r="BM2" s="73">
        <v>61</v>
      </c>
      <c r="BN2" s="73">
        <v>62</v>
      </c>
      <c r="BO2" s="73">
        <v>63</v>
      </c>
      <c r="BP2" s="73">
        <v>64</v>
      </c>
      <c r="BQ2" s="73">
        <v>65</v>
      </c>
      <c r="BR2" s="73">
        <v>66</v>
      </c>
      <c r="BS2" s="73">
        <v>67</v>
      </c>
      <c r="BT2" s="73">
        <v>68</v>
      </c>
      <c r="BU2" s="73">
        <v>69</v>
      </c>
      <c r="BV2" s="73">
        <v>70</v>
      </c>
      <c r="BW2" s="73">
        <v>71</v>
      </c>
      <c r="BX2" s="73">
        <v>72</v>
      </c>
      <c r="BY2" s="73">
        <v>73</v>
      </c>
      <c r="BZ2" s="73">
        <v>74</v>
      </c>
      <c r="CA2" s="73">
        <v>75</v>
      </c>
      <c r="CB2" s="73">
        <v>76</v>
      </c>
      <c r="CC2" s="73">
        <v>77</v>
      </c>
      <c r="CD2" s="73">
        <v>78</v>
      </c>
      <c r="CE2" s="73">
        <v>79</v>
      </c>
      <c r="CF2" s="266">
        <v>80</v>
      </c>
    </row>
    <row r="3" spans="1:84" x14ac:dyDescent="0.25">
      <c r="A3" s="391"/>
      <c r="B3" s="358" t="s">
        <v>749</v>
      </c>
      <c r="C3" s="358"/>
      <c r="D3" s="365">
        <v>4.74</v>
      </c>
      <c r="E3" s="365">
        <v>4.99</v>
      </c>
      <c r="F3" s="365">
        <v>5.91</v>
      </c>
      <c r="G3" s="365">
        <v>6.96</v>
      </c>
      <c r="H3" s="365">
        <v>9.27</v>
      </c>
      <c r="I3" s="365">
        <v>14.3</v>
      </c>
      <c r="J3" s="365">
        <v>27.18</v>
      </c>
      <c r="K3" s="365">
        <v>42.7</v>
      </c>
      <c r="L3" s="365">
        <v>53.89</v>
      </c>
      <c r="M3" s="365">
        <v>64.33</v>
      </c>
      <c r="N3" s="365">
        <v>73.69</v>
      </c>
      <c r="O3" s="365">
        <v>82.55</v>
      </c>
      <c r="P3" s="365">
        <v>91.74</v>
      </c>
      <c r="Q3" s="365">
        <v>101.56</v>
      </c>
      <c r="R3" s="365">
        <v>111.94</v>
      </c>
      <c r="S3" s="365">
        <v>122.64</v>
      </c>
      <c r="T3" s="365">
        <v>133.57</v>
      </c>
      <c r="U3" s="365">
        <v>144.71</v>
      </c>
      <c r="V3" s="365">
        <v>155.91</v>
      </c>
      <c r="W3" s="365">
        <v>167.06</v>
      </c>
      <c r="X3" s="365">
        <v>178.09</v>
      </c>
      <c r="Y3" s="365">
        <v>189.03</v>
      </c>
      <c r="Z3" s="365">
        <v>200.02</v>
      </c>
      <c r="AA3" s="365">
        <v>211.17</v>
      </c>
      <c r="AB3" s="365">
        <v>222.38</v>
      </c>
      <c r="AC3" s="365">
        <v>233.59</v>
      </c>
      <c r="AD3" s="365">
        <v>244.76</v>
      </c>
      <c r="AE3" s="365">
        <v>255.84</v>
      </c>
      <c r="AF3" s="365">
        <v>266.87</v>
      </c>
      <c r="AG3" s="365">
        <v>277.83</v>
      </c>
      <c r="AH3" s="365">
        <v>288.64999999999998</v>
      </c>
      <c r="AI3" s="365">
        <v>299.29000000000002</v>
      </c>
      <c r="AJ3" s="365">
        <v>309.74</v>
      </c>
      <c r="AK3" s="365">
        <v>319.99</v>
      </c>
      <c r="AL3" s="365">
        <v>330.03</v>
      </c>
      <c r="AM3" s="365">
        <v>339.87</v>
      </c>
      <c r="AN3" s="365">
        <v>349.51</v>
      </c>
      <c r="AO3" s="365">
        <v>358.94</v>
      </c>
      <c r="AP3" s="365">
        <v>368.19</v>
      </c>
      <c r="AQ3" s="365">
        <v>377.27</v>
      </c>
      <c r="AR3" s="365">
        <v>386.26</v>
      </c>
      <c r="AS3" s="365">
        <v>394.94535023052833</v>
      </c>
      <c r="AT3" s="365">
        <v>403.38309179220397</v>
      </c>
      <c r="AU3" s="365">
        <v>411.56370127468631</v>
      </c>
      <c r="AV3" s="365">
        <v>419.48717867797535</v>
      </c>
      <c r="AW3" s="365">
        <v>427.17257082275205</v>
      </c>
      <c r="AX3" s="365">
        <v>434.64844794003795</v>
      </c>
      <c r="AY3" s="365">
        <v>441.93385685051408</v>
      </c>
      <c r="AZ3" s="365">
        <v>449.03832096452084</v>
      </c>
      <c r="BA3" s="365">
        <v>455.96184028205818</v>
      </c>
      <c r="BB3" s="365">
        <v>462.69489139278585</v>
      </c>
      <c r="BC3" s="365">
        <v>469.26604452772506</v>
      </c>
      <c r="BD3" s="365">
        <v>475.68482309721645</v>
      </c>
      <c r="BE3" s="365">
        <v>481.95122710125992</v>
      </c>
      <c r="BF3" s="365">
        <v>488.07477995019605</v>
      </c>
      <c r="BG3" s="365">
        <v>494.07452846470574</v>
      </c>
      <c r="BH3" s="365">
        <v>499.94094923444868</v>
      </c>
      <c r="BI3" s="365">
        <v>505.70261249044603</v>
      </c>
      <c r="BJ3" s="365">
        <v>511.35951823269812</v>
      </c>
      <c r="BK3" s="365">
        <v>517.12118148869547</v>
      </c>
      <c r="BL3" s="365">
        <v>523.04474272048128</v>
      </c>
      <c r="BM3" s="365">
        <v>528.55204434392988</v>
      </c>
      <c r="BN3" s="365">
        <v>533.96082195858321</v>
      </c>
      <c r="BO3" s="365">
        <v>539.27107556444128</v>
      </c>
      <c r="BP3" s="365">
        <v>544.48280516150407</v>
      </c>
      <c r="BQ3" s="365">
        <v>549.59601074977161</v>
      </c>
      <c r="BR3" s="365">
        <v>554.61069232924388</v>
      </c>
      <c r="BS3" s="365">
        <v>559.52684989992088</v>
      </c>
      <c r="BT3" s="365">
        <v>564.34448346180261</v>
      </c>
      <c r="BU3" s="365">
        <v>569.06359301488908</v>
      </c>
      <c r="BV3" s="365">
        <v>573.68417855918028</v>
      </c>
      <c r="BW3" s="365">
        <v>578.20624009467622</v>
      </c>
      <c r="BX3" s="365">
        <v>582.62977762137689</v>
      </c>
      <c r="BY3" s="365">
        <v>586.95479113928229</v>
      </c>
      <c r="BZ3" s="365">
        <v>591.18128064839243</v>
      </c>
      <c r="CA3" s="365">
        <v>595.30924614870719</v>
      </c>
      <c r="CB3" s="365">
        <v>599.33868764022668</v>
      </c>
      <c r="CC3" s="365">
        <v>603.26960512295091</v>
      </c>
      <c r="CD3" s="365">
        <v>607.10199859687987</v>
      </c>
      <c r="CE3" s="365">
        <v>610.83586806201356</v>
      </c>
      <c r="CF3" s="314">
        <v>614.47121351835199</v>
      </c>
    </row>
    <row r="4" spans="1:84" x14ac:dyDescent="0.25">
      <c r="A4" s="391"/>
      <c r="B4" s="358" t="s">
        <v>750</v>
      </c>
      <c r="C4" s="358"/>
      <c r="D4" s="365">
        <v>1.9687978033499995</v>
      </c>
      <c r="E4" s="365">
        <v>3.2058812782249992</v>
      </c>
      <c r="F4" s="365">
        <v>4.7056502275000005</v>
      </c>
      <c r="G4" s="365">
        <v>6.4503495261750006</v>
      </c>
      <c r="H4" s="365">
        <v>8.4222240492499978</v>
      </c>
      <c r="I4" s="365">
        <v>10.603518671724999</v>
      </c>
      <c r="J4" s="365">
        <v>12.976478268599999</v>
      </c>
      <c r="K4" s="365">
        <v>15.523347714875001</v>
      </c>
      <c r="L4" s="365">
        <v>18.226371885550002</v>
      </c>
      <c r="M4" s="365">
        <v>21.067795655625002</v>
      </c>
      <c r="N4" s="365">
        <v>24.029863900100004</v>
      </c>
      <c r="O4" s="365">
        <v>27.094821493975005</v>
      </c>
      <c r="P4" s="365">
        <v>30.244913312249995</v>
      </c>
      <c r="Q4" s="365">
        <v>33.462384229925</v>
      </c>
      <c r="R4" s="365">
        <v>36.729479121999994</v>
      </c>
      <c r="S4" s="365">
        <v>40.028442863475007</v>
      </c>
      <c r="T4" s="365">
        <v>43.341520329349997</v>
      </c>
      <c r="U4" s="365">
        <v>46.650956394624998</v>
      </c>
      <c r="V4" s="365">
        <v>49.938995934299996</v>
      </c>
      <c r="W4" s="365">
        <v>53.187883823375003</v>
      </c>
      <c r="X4" s="365">
        <v>56.379864936849998</v>
      </c>
      <c r="Y4" s="365">
        <v>59.497184149725008</v>
      </c>
      <c r="Z4" s="365">
        <v>62.522086336999998</v>
      </c>
      <c r="AA4" s="365">
        <v>65.436816373675001</v>
      </c>
      <c r="AB4" s="365">
        <v>68.223619134749981</v>
      </c>
      <c r="AC4" s="365">
        <v>70.864739495225024</v>
      </c>
      <c r="AD4" s="365">
        <v>73.342422330100007</v>
      </c>
      <c r="AE4" s="365">
        <v>75.638912514374994</v>
      </c>
      <c r="AF4" s="365">
        <v>77.736454923050019</v>
      </c>
      <c r="AG4" s="365">
        <v>79.617294431124989</v>
      </c>
      <c r="AH4" s="365">
        <v>81.263675913600011</v>
      </c>
      <c r="AI4" s="365">
        <v>82.910057396075032</v>
      </c>
      <c r="AJ4" s="365">
        <v>84.322017396075026</v>
      </c>
      <c r="AK4" s="365">
        <v>85.633087396075027</v>
      </c>
      <c r="AL4" s="365">
        <v>86.852287396075027</v>
      </c>
      <c r="AM4" s="365">
        <v>87.988217396075029</v>
      </c>
      <c r="AN4" s="365">
        <v>89.049057396075028</v>
      </c>
      <c r="AO4" s="365">
        <v>90.042567396075029</v>
      </c>
      <c r="AP4" s="365">
        <v>90.97608739607503</v>
      </c>
      <c r="AQ4" s="365">
        <v>91.856537396075026</v>
      </c>
      <c r="AR4" s="365">
        <v>92.69041739607502</v>
      </c>
      <c r="AS4" s="365">
        <v>93.483807396075022</v>
      </c>
      <c r="AT4" s="365">
        <v>94.242367396075025</v>
      </c>
      <c r="AU4" s="365">
        <v>94.971337396075029</v>
      </c>
      <c r="AV4" s="365">
        <v>95.675537396075029</v>
      </c>
      <c r="AW4" s="365">
        <v>96.359367396075029</v>
      </c>
      <c r="AX4" s="365">
        <v>97.026807396075029</v>
      </c>
      <c r="AY4" s="365">
        <v>97.681417396075034</v>
      </c>
      <c r="AZ4" s="365">
        <v>98.326337396075033</v>
      </c>
      <c r="BA4" s="365">
        <v>98.964287396075036</v>
      </c>
      <c r="BB4" s="365">
        <v>99.597567396075036</v>
      </c>
      <c r="BC4" s="365">
        <v>100.22356739607504</v>
      </c>
      <c r="BD4" s="365">
        <v>100.84956739607505</v>
      </c>
      <c r="BE4" s="365">
        <v>101.47556739607505</v>
      </c>
      <c r="BF4" s="365">
        <v>102.10156739607505</v>
      </c>
      <c r="BG4" s="365">
        <v>102.72756739607506</v>
      </c>
      <c r="BH4" s="365">
        <v>103.35356739607506</v>
      </c>
      <c r="BI4" s="365">
        <v>103.97956739607507</v>
      </c>
      <c r="BJ4" s="365">
        <v>104.60556739607507</v>
      </c>
      <c r="BK4" s="365">
        <v>105.23156739607508</v>
      </c>
      <c r="BL4" s="365">
        <v>105.85756739607508</v>
      </c>
      <c r="BM4" s="365">
        <v>106.48356739607509</v>
      </c>
      <c r="BN4" s="365">
        <v>107.10956739607509</v>
      </c>
      <c r="BO4" s="365">
        <v>107.7355673960751</v>
      </c>
      <c r="BP4" s="365">
        <v>108.3615673960751</v>
      </c>
      <c r="BQ4" s="365">
        <v>108.98756739607511</v>
      </c>
      <c r="BR4" s="365">
        <v>109.61356739607511</v>
      </c>
      <c r="BS4" s="365">
        <v>110.23956739607512</v>
      </c>
      <c r="BT4" s="365">
        <v>110.86556739607512</v>
      </c>
      <c r="BU4" s="365">
        <v>111.49156739607513</v>
      </c>
      <c r="BV4" s="365">
        <v>112.11756739607513</v>
      </c>
      <c r="BW4" s="365">
        <v>112.74356739607514</v>
      </c>
      <c r="BX4" s="365">
        <v>113.36956739607514</v>
      </c>
      <c r="BY4" s="365">
        <v>113.99556739607515</v>
      </c>
      <c r="BZ4" s="365">
        <v>114.62156739607515</v>
      </c>
      <c r="CA4" s="365">
        <v>115.24756739607515</v>
      </c>
      <c r="CB4" s="365">
        <v>115.87356739607516</v>
      </c>
      <c r="CC4" s="365">
        <v>116.49956739607516</v>
      </c>
      <c r="CD4" s="365">
        <v>117.12556739607517</v>
      </c>
      <c r="CE4" s="365">
        <v>117.75156739607517</v>
      </c>
      <c r="CF4" s="314">
        <v>118.37756739607518</v>
      </c>
    </row>
    <row r="5" spans="1:84" ht="15.75" thickBot="1" x14ac:dyDescent="0.3">
      <c r="A5" s="376"/>
      <c r="B5" s="59" t="s">
        <v>751</v>
      </c>
      <c r="C5" s="59"/>
      <c r="D5" s="366">
        <v>2.8400000000000003</v>
      </c>
      <c r="E5" s="366">
        <v>3.04</v>
      </c>
      <c r="F5" s="366">
        <v>3.5900000000000003</v>
      </c>
      <c r="G5" s="366">
        <v>5.34</v>
      </c>
      <c r="H5" s="366">
        <v>9.2399999999999984</v>
      </c>
      <c r="I5" s="366">
        <v>15.49</v>
      </c>
      <c r="J5" s="366">
        <v>23.939999999999998</v>
      </c>
      <c r="K5" s="366">
        <v>34.120000000000005</v>
      </c>
      <c r="L5" s="366">
        <v>45.26</v>
      </c>
      <c r="M5" s="366">
        <v>56.579999999999991</v>
      </c>
      <c r="N5" s="366">
        <v>67.710000000000008</v>
      </c>
      <c r="O5" s="366">
        <v>78.91</v>
      </c>
      <c r="P5" s="366">
        <v>90.31</v>
      </c>
      <c r="Q5" s="366">
        <v>101.80999999999999</v>
      </c>
      <c r="R5" s="366">
        <v>113.58</v>
      </c>
      <c r="S5" s="366">
        <v>125.52</v>
      </c>
      <c r="T5" s="366">
        <v>137.54</v>
      </c>
      <c r="U5" s="366">
        <v>149.69</v>
      </c>
      <c r="V5" s="366">
        <v>161.85000000000002</v>
      </c>
      <c r="W5" s="366">
        <v>173.9</v>
      </c>
      <c r="X5" s="366">
        <v>185.95999999999998</v>
      </c>
      <c r="Y5" s="366">
        <v>198.04</v>
      </c>
      <c r="Z5" s="366">
        <v>210.17</v>
      </c>
      <c r="AA5" s="366">
        <v>222.32</v>
      </c>
      <c r="AB5" s="366">
        <v>234.34</v>
      </c>
      <c r="AC5" s="366">
        <v>246.23</v>
      </c>
      <c r="AD5" s="366">
        <v>258.07</v>
      </c>
      <c r="AE5" s="366">
        <v>269.84999999999997</v>
      </c>
      <c r="AF5" s="366">
        <v>281.51000000000005</v>
      </c>
      <c r="AG5" s="366">
        <v>293.03999999999996</v>
      </c>
      <c r="AH5" s="366">
        <v>304.38000000000005</v>
      </c>
      <c r="AI5" s="366">
        <v>315.52</v>
      </c>
      <c r="AJ5" s="366">
        <v>326.43</v>
      </c>
      <c r="AK5" s="366">
        <v>337.12999999999994</v>
      </c>
      <c r="AL5" s="366">
        <v>347.61</v>
      </c>
      <c r="AM5" s="366">
        <v>357.86</v>
      </c>
      <c r="AN5" s="366">
        <v>367.92</v>
      </c>
      <c r="AO5" s="366">
        <v>377.78</v>
      </c>
      <c r="AP5" s="366">
        <v>387.46999999999997</v>
      </c>
      <c r="AQ5" s="366">
        <v>396.98</v>
      </c>
      <c r="AR5" s="366">
        <v>406.35</v>
      </c>
      <c r="AS5" s="366">
        <v>415.52</v>
      </c>
      <c r="AT5" s="366">
        <v>424.41</v>
      </c>
      <c r="AU5" s="366">
        <v>433.08000000000004</v>
      </c>
      <c r="AV5" s="366">
        <v>441.5</v>
      </c>
      <c r="AW5" s="366">
        <v>449.7</v>
      </c>
      <c r="AX5" s="366">
        <v>457.65999999999997</v>
      </c>
      <c r="AY5" s="366">
        <v>465.41999999999996</v>
      </c>
      <c r="AZ5" s="366">
        <v>472.97</v>
      </c>
      <c r="BA5" s="366">
        <v>480.31999999999994</v>
      </c>
      <c r="BB5" s="366">
        <v>487.50000000000006</v>
      </c>
      <c r="BC5" s="366">
        <v>494.51</v>
      </c>
      <c r="BD5" s="366">
        <v>501.35</v>
      </c>
      <c r="BE5" s="366">
        <v>508.03000000000003</v>
      </c>
      <c r="BF5" s="366">
        <v>514.59</v>
      </c>
      <c r="BG5" s="366">
        <v>521.00000000000011</v>
      </c>
      <c r="BH5" s="366">
        <v>527.29</v>
      </c>
      <c r="BI5" s="366">
        <v>533.47</v>
      </c>
      <c r="BJ5" s="366">
        <v>539.54000000000008</v>
      </c>
      <c r="BK5" s="366">
        <v>545.49999999999989</v>
      </c>
      <c r="BL5" s="366">
        <v>549.22</v>
      </c>
      <c r="BM5" s="366">
        <v>554.11563636363633</v>
      </c>
      <c r="BN5" s="366">
        <v>558.78327272727267</v>
      </c>
      <c r="BO5" s="366">
        <v>563.22290909090907</v>
      </c>
      <c r="BP5" s="366">
        <v>567.4345454545454</v>
      </c>
      <c r="BQ5" s="366">
        <v>571.41818181818178</v>
      </c>
      <c r="BR5" s="366">
        <v>575.17381818181809</v>
      </c>
      <c r="BS5" s="366">
        <v>578.70145454545445</v>
      </c>
      <c r="BT5" s="366">
        <v>582.00109090909075</v>
      </c>
      <c r="BU5" s="366">
        <v>585.07272727272709</v>
      </c>
      <c r="BV5" s="366">
        <v>587.91636363636337</v>
      </c>
      <c r="BW5" s="366">
        <v>590.5319999999997</v>
      </c>
      <c r="BX5" s="366">
        <v>592.91963636363596</v>
      </c>
      <c r="BY5" s="366">
        <v>595.07927272727227</v>
      </c>
      <c r="BZ5" s="366">
        <v>597.01090909090863</v>
      </c>
      <c r="CA5" s="366">
        <v>598.71454545454492</v>
      </c>
      <c r="CB5" s="366">
        <v>600.19018181818126</v>
      </c>
      <c r="CC5" s="366">
        <v>601.43781818181753</v>
      </c>
      <c r="CD5" s="366">
        <v>602.45745454545386</v>
      </c>
      <c r="CE5" s="366">
        <v>603.24909090909011</v>
      </c>
      <c r="CF5" s="309">
        <v>603.81272727272642</v>
      </c>
    </row>
    <row r="6" spans="1:84" x14ac:dyDescent="0.25">
      <c r="A6" s="372" t="s">
        <v>763</v>
      </c>
      <c r="B6" s="372" t="s">
        <v>764</v>
      </c>
      <c r="C6" s="358"/>
      <c r="D6" s="365"/>
      <c r="E6" s="365"/>
      <c r="F6" s="365"/>
      <c r="G6" s="365"/>
      <c r="H6" s="365"/>
      <c r="I6" s="365"/>
      <c r="J6" s="365"/>
      <c r="K6" s="365"/>
      <c r="L6" s="365"/>
      <c r="M6" s="365"/>
      <c r="N6" s="365"/>
      <c r="O6" s="365"/>
      <c r="P6" s="365"/>
      <c r="Q6" s="365"/>
      <c r="R6" s="365"/>
      <c r="S6" s="365"/>
      <c r="T6" s="365"/>
      <c r="U6" s="365"/>
      <c r="V6" s="365"/>
      <c r="W6" s="365"/>
      <c r="X6" s="365"/>
      <c r="Y6" s="365"/>
      <c r="Z6" s="365"/>
      <c r="AA6" s="365"/>
      <c r="AB6" s="365"/>
      <c r="AC6" s="365"/>
      <c r="AD6" s="365"/>
      <c r="AE6" s="365"/>
      <c r="AF6" s="365"/>
      <c r="AG6" s="365"/>
      <c r="AH6" s="365"/>
      <c r="AI6" s="365"/>
      <c r="AJ6" s="365"/>
      <c r="AK6" s="365"/>
      <c r="AL6" s="365"/>
      <c r="AM6" s="365"/>
      <c r="AN6" s="365"/>
      <c r="AO6" s="365"/>
      <c r="AP6" s="365"/>
      <c r="AQ6" s="365"/>
      <c r="AR6" s="365"/>
      <c r="AS6" s="365"/>
      <c r="AT6" s="365"/>
      <c r="AU6" s="365"/>
      <c r="AV6" s="365"/>
      <c r="AW6" s="365"/>
      <c r="AX6" s="365"/>
      <c r="AY6" s="365"/>
      <c r="AZ6" s="365"/>
      <c r="BA6" s="365"/>
      <c r="BB6" s="365"/>
      <c r="BC6" s="365"/>
      <c r="BD6" s="365"/>
      <c r="BE6" s="365"/>
      <c r="BF6" s="365"/>
      <c r="BG6" s="365"/>
      <c r="BH6" s="365"/>
      <c r="BI6" s="365"/>
      <c r="BJ6" s="365"/>
      <c r="BK6" s="365"/>
      <c r="BL6" s="365"/>
      <c r="BM6" s="365"/>
      <c r="BN6" s="365"/>
      <c r="BO6" s="365"/>
      <c r="BP6" s="365"/>
      <c r="BQ6" s="365"/>
      <c r="BR6" s="365"/>
      <c r="BS6" s="365"/>
      <c r="BT6" s="365"/>
      <c r="BU6" s="365"/>
      <c r="BV6" s="365"/>
      <c r="BW6" s="365"/>
      <c r="BX6" s="365"/>
      <c r="BY6" s="365"/>
      <c r="BZ6" s="365"/>
      <c r="CA6" s="365"/>
      <c r="CB6" s="365"/>
      <c r="CC6" s="365"/>
      <c r="CD6" s="365"/>
      <c r="CE6" s="365"/>
      <c r="CF6" s="365"/>
    </row>
    <row r="7" spans="1:84" x14ac:dyDescent="0.25">
      <c r="A7" s="259"/>
    </row>
    <row r="8" spans="1:84" ht="15.75" thickBot="1" x14ac:dyDescent="0.3">
      <c r="A8" s="259"/>
    </row>
    <row r="9" spans="1:84" x14ac:dyDescent="0.25">
      <c r="A9" s="390" t="s">
        <v>785</v>
      </c>
      <c r="B9" s="73"/>
      <c r="C9" s="73" t="s">
        <v>756</v>
      </c>
      <c r="D9" s="394">
        <v>1990</v>
      </c>
      <c r="E9" s="394">
        <v>1991</v>
      </c>
      <c r="F9" s="394">
        <v>1992</v>
      </c>
      <c r="G9" s="394">
        <v>1993</v>
      </c>
      <c r="H9" s="394">
        <v>1994</v>
      </c>
      <c r="I9" s="394">
        <v>1995</v>
      </c>
      <c r="J9" s="394">
        <v>1996</v>
      </c>
      <c r="K9" s="394">
        <v>1997</v>
      </c>
      <c r="L9" s="394">
        <v>1998</v>
      </c>
      <c r="M9" s="394">
        <v>1999</v>
      </c>
      <c r="N9" s="394">
        <v>2000</v>
      </c>
      <c r="O9" s="394">
        <v>2001</v>
      </c>
      <c r="P9" s="394">
        <v>2002</v>
      </c>
      <c r="Q9" s="394">
        <v>2003</v>
      </c>
      <c r="R9" s="394">
        <v>2004</v>
      </c>
      <c r="S9" s="394">
        <v>2005</v>
      </c>
      <c r="T9" s="394">
        <v>2006</v>
      </c>
      <c r="U9" s="394">
        <v>2007</v>
      </c>
      <c r="V9" s="394">
        <v>2008</v>
      </c>
      <c r="W9" s="394">
        <v>2009</v>
      </c>
      <c r="X9" s="394">
        <v>2010</v>
      </c>
      <c r="Y9" s="394">
        <v>2011</v>
      </c>
      <c r="Z9" s="394">
        <v>2012</v>
      </c>
      <c r="AA9" s="394">
        <v>2013</v>
      </c>
      <c r="AB9" s="394">
        <v>2014</v>
      </c>
      <c r="AC9" s="394">
        <v>2015</v>
      </c>
      <c r="AD9" s="394">
        <v>2016</v>
      </c>
      <c r="AE9" s="394">
        <v>2017</v>
      </c>
      <c r="AF9" s="394">
        <v>2018</v>
      </c>
      <c r="AG9" s="394">
        <v>2019</v>
      </c>
      <c r="AH9" s="394">
        <v>2020</v>
      </c>
      <c r="AI9" s="394">
        <v>2021</v>
      </c>
      <c r="AJ9" s="394">
        <v>2022</v>
      </c>
      <c r="AK9" s="394">
        <v>2023</v>
      </c>
      <c r="AL9" s="394">
        <v>2024</v>
      </c>
      <c r="AM9" s="394">
        <v>2025</v>
      </c>
      <c r="AN9" s="394">
        <v>2026</v>
      </c>
      <c r="AO9" s="394">
        <v>2027</v>
      </c>
      <c r="AP9" s="394">
        <v>2028</v>
      </c>
      <c r="AQ9" s="394">
        <v>2029</v>
      </c>
      <c r="AR9" s="394">
        <v>2030</v>
      </c>
      <c r="AS9" s="394">
        <v>2031</v>
      </c>
      <c r="AT9" s="394">
        <v>2032</v>
      </c>
      <c r="AU9" s="394">
        <v>2033</v>
      </c>
      <c r="AV9" s="394">
        <v>2034</v>
      </c>
      <c r="AW9" s="394">
        <v>2035</v>
      </c>
      <c r="AX9" s="394">
        <v>2036</v>
      </c>
      <c r="AY9" s="394">
        <v>2037</v>
      </c>
      <c r="AZ9" s="394">
        <v>2038</v>
      </c>
      <c r="BA9" s="394">
        <v>2039</v>
      </c>
      <c r="BB9" s="394">
        <v>2040</v>
      </c>
      <c r="BC9" s="394">
        <v>2041</v>
      </c>
      <c r="BD9" s="394">
        <v>2042</v>
      </c>
      <c r="BE9" s="394">
        <v>2043</v>
      </c>
      <c r="BF9" s="394">
        <v>2044</v>
      </c>
      <c r="BG9" s="394">
        <v>2045</v>
      </c>
      <c r="BH9" s="394">
        <v>2046</v>
      </c>
      <c r="BI9" s="394">
        <v>2047</v>
      </c>
      <c r="BJ9" s="394">
        <v>2048</v>
      </c>
      <c r="BK9" s="394">
        <v>2049</v>
      </c>
      <c r="BL9" s="395">
        <v>2050</v>
      </c>
      <c r="BM9" s="392"/>
      <c r="BN9" s="392"/>
      <c r="BO9" s="392"/>
      <c r="BP9" s="392"/>
      <c r="BQ9" s="392"/>
      <c r="BR9" s="392"/>
      <c r="BS9" s="392"/>
      <c r="BT9" s="392"/>
      <c r="BU9" s="392"/>
      <c r="BV9" s="392"/>
      <c r="BW9" s="392"/>
      <c r="BX9" s="392"/>
      <c r="BY9" s="392"/>
      <c r="BZ9" s="392"/>
      <c r="CA9" s="392"/>
      <c r="CB9" s="392"/>
      <c r="CC9" s="392"/>
      <c r="CD9" s="392"/>
      <c r="CE9" s="392"/>
      <c r="CF9" s="392"/>
    </row>
    <row r="10" spans="1:84" x14ac:dyDescent="0.25">
      <c r="A10" s="391"/>
      <c r="B10" s="358" t="s">
        <v>754</v>
      </c>
      <c r="C10" s="358"/>
      <c r="D10" s="384">
        <v>44.12</v>
      </c>
      <c r="E10" s="384">
        <v>44.742999999999995</v>
      </c>
      <c r="F10" s="384">
        <v>45.365999999999993</v>
      </c>
      <c r="G10" s="384">
        <v>45.988999999999997</v>
      </c>
      <c r="H10" s="384">
        <v>46.611999999999995</v>
      </c>
      <c r="I10" s="384">
        <v>47.235000000000007</v>
      </c>
      <c r="J10" s="384">
        <v>47.857999999999997</v>
      </c>
      <c r="K10" s="384">
        <v>48.480999999999995</v>
      </c>
      <c r="L10" s="384">
        <v>49.103999999999999</v>
      </c>
      <c r="M10" s="384">
        <v>49.727000000000004</v>
      </c>
      <c r="N10" s="384">
        <v>50.35</v>
      </c>
      <c r="O10" s="384">
        <v>50.972999999999999</v>
      </c>
      <c r="P10" s="384">
        <v>51.596000000000004</v>
      </c>
      <c r="Q10" s="384">
        <v>52.219000000000008</v>
      </c>
      <c r="R10" s="384">
        <v>52.842000000000006</v>
      </c>
      <c r="S10" s="384">
        <v>53.465000000000003</v>
      </c>
      <c r="T10" s="384">
        <v>54.088000000000008</v>
      </c>
      <c r="U10" s="384">
        <v>54.711000000000013</v>
      </c>
      <c r="V10" s="384">
        <v>55.33400000000001</v>
      </c>
      <c r="W10" s="384">
        <v>55.957000000000001</v>
      </c>
      <c r="X10" s="384">
        <v>56.580000000000013</v>
      </c>
      <c r="Y10" s="384">
        <v>57.203000000000017</v>
      </c>
      <c r="Z10" s="384">
        <v>57.826000000000015</v>
      </c>
      <c r="AA10" s="384">
        <v>58.449000000000005</v>
      </c>
      <c r="AB10" s="384">
        <v>59.07200000000001</v>
      </c>
      <c r="AC10" s="384">
        <v>59.695000000000022</v>
      </c>
      <c r="AD10" s="384">
        <v>60.318000000000012</v>
      </c>
      <c r="AE10" s="384">
        <v>60.94100000000001</v>
      </c>
      <c r="AF10" s="384">
        <v>61.564000000000014</v>
      </c>
      <c r="AG10" s="384">
        <v>62.187000000000019</v>
      </c>
      <c r="AH10" s="384">
        <v>62.810000000000016</v>
      </c>
      <c r="AI10" s="384">
        <v>63.433000000000014</v>
      </c>
      <c r="AJ10" s="384">
        <v>64.056000000000026</v>
      </c>
      <c r="AK10" s="384">
        <v>64.67900000000003</v>
      </c>
      <c r="AL10" s="384">
        <v>65.302000000000021</v>
      </c>
      <c r="AM10" s="384">
        <v>65.925000000000011</v>
      </c>
      <c r="AN10" s="384">
        <v>66.548000000000016</v>
      </c>
      <c r="AO10" s="384">
        <v>67.171000000000035</v>
      </c>
      <c r="AP10" s="384">
        <v>67.794000000000025</v>
      </c>
      <c r="AQ10" s="384">
        <v>68.417000000000016</v>
      </c>
      <c r="AR10" s="384">
        <v>69.04000000000002</v>
      </c>
      <c r="AS10" s="384">
        <v>69.663000000000025</v>
      </c>
      <c r="AT10" s="384">
        <v>70.28600000000003</v>
      </c>
      <c r="AU10" s="384">
        <v>70.90900000000002</v>
      </c>
      <c r="AV10" s="384">
        <v>71.532000000000025</v>
      </c>
      <c r="AW10" s="384">
        <v>72.15500000000003</v>
      </c>
      <c r="AX10" s="384">
        <v>72.778000000000034</v>
      </c>
      <c r="AY10" s="384">
        <v>73.401000000000025</v>
      </c>
      <c r="AZ10" s="384">
        <v>74.024000000000029</v>
      </c>
      <c r="BA10" s="384">
        <v>74.647000000000034</v>
      </c>
      <c r="BB10" s="384">
        <v>75.270000000000039</v>
      </c>
      <c r="BC10" s="384">
        <v>75.893000000000029</v>
      </c>
      <c r="BD10" s="384">
        <v>76.516000000000034</v>
      </c>
      <c r="BE10" s="384">
        <v>77.139000000000038</v>
      </c>
      <c r="BF10" s="384">
        <v>77.762000000000043</v>
      </c>
      <c r="BG10" s="384">
        <v>78.385000000000034</v>
      </c>
      <c r="BH10" s="384">
        <v>79.008000000000038</v>
      </c>
      <c r="BI10" s="384">
        <v>79.631000000000043</v>
      </c>
      <c r="BJ10" s="384">
        <v>80.254000000000033</v>
      </c>
      <c r="BK10" s="384">
        <v>80.877000000000038</v>
      </c>
      <c r="BL10" s="278">
        <v>81.500000000000043</v>
      </c>
    </row>
    <row r="11" spans="1:84" ht="15.75" thickBot="1" x14ac:dyDescent="0.3">
      <c r="A11" s="376"/>
      <c r="B11" s="59" t="s">
        <v>755</v>
      </c>
      <c r="C11" s="59"/>
      <c r="D11" s="279">
        <v>252.05</v>
      </c>
      <c r="E11" s="279">
        <v>252.05</v>
      </c>
      <c r="F11" s="279">
        <v>252.05</v>
      </c>
      <c r="G11" s="279">
        <v>252.05</v>
      </c>
      <c r="H11" s="279">
        <v>252.05</v>
      </c>
      <c r="I11" s="279">
        <v>252.05</v>
      </c>
      <c r="J11" s="279">
        <v>252.05</v>
      </c>
      <c r="K11" s="279">
        <v>252.05</v>
      </c>
      <c r="L11" s="279">
        <v>252.05</v>
      </c>
      <c r="M11" s="279">
        <v>252.05</v>
      </c>
      <c r="N11" s="279">
        <v>252.05</v>
      </c>
      <c r="O11" s="279">
        <v>252.05</v>
      </c>
      <c r="P11" s="279">
        <v>252.05</v>
      </c>
      <c r="Q11" s="279">
        <v>252.05</v>
      </c>
      <c r="R11" s="279">
        <v>252.05</v>
      </c>
      <c r="S11" s="279">
        <v>252.05</v>
      </c>
      <c r="T11" s="279">
        <v>252.05</v>
      </c>
      <c r="U11" s="279">
        <v>252.05</v>
      </c>
      <c r="V11" s="279">
        <v>252.05</v>
      </c>
      <c r="W11" s="279">
        <v>252.05</v>
      </c>
      <c r="X11" s="279">
        <v>252.05</v>
      </c>
      <c r="Y11" s="279">
        <v>252.05</v>
      </c>
      <c r="Z11" s="279">
        <v>252.05</v>
      </c>
      <c r="AA11" s="279">
        <v>252.05</v>
      </c>
      <c r="AB11" s="279">
        <v>252.05</v>
      </c>
      <c r="AC11" s="279">
        <v>252.05</v>
      </c>
      <c r="AD11" s="279">
        <v>252.05</v>
      </c>
      <c r="AE11" s="279">
        <v>252.05</v>
      </c>
      <c r="AF11" s="279">
        <v>252.05</v>
      </c>
      <c r="AG11" s="279">
        <v>252.05</v>
      </c>
      <c r="AH11" s="279">
        <v>252.05</v>
      </c>
      <c r="AI11" s="279">
        <v>252.05</v>
      </c>
      <c r="AJ11" s="279">
        <v>252.05</v>
      </c>
      <c r="AK11" s="279">
        <v>252.05</v>
      </c>
      <c r="AL11" s="279">
        <v>252.05</v>
      </c>
      <c r="AM11" s="279">
        <v>252.05</v>
      </c>
      <c r="AN11" s="279">
        <v>252.05</v>
      </c>
      <c r="AO11" s="279">
        <v>252.05</v>
      </c>
      <c r="AP11" s="279">
        <v>252.05</v>
      </c>
      <c r="AQ11" s="279">
        <v>252.05</v>
      </c>
      <c r="AR11" s="279">
        <v>252.05</v>
      </c>
      <c r="AS11" s="279">
        <v>252.05</v>
      </c>
      <c r="AT11" s="279">
        <v>252.05</v>
      </c>
      <c r="AU11" s="279">
        <v>252.05</v>
      </c>
      <c r="AV11" s="279">
        <v>252.05</v>
      </c>
      <c r="AW11" s="279">
        <v>252.05</v>
      </c>
      <c r="AX11" s="279">
        <v>252.05</v>
      </c>
      <c r="AY11" s="279">
        <v>252.05</v>
      </c>
      <c r="AZ11" s="279">
        <v>252.05</v>
      </c>
      <c r="BA11" s="279">
        <v>252.05</v>
      </c>
      <c r="BB11" s="279">
        <v>252.05</v>
      </c>
      <c r="BC11" s="279">
        <v>252.05</v>
      </c>
      <c r="BD11" s="279">
        <v>252.05</v>
      </c>
      <c r="BE11" s="279">
        <v>252.05</v>
      </c>
      <c r="BF11" s="279">
        <v>252.05</v>
      </c>
      <c r="BG11" s="279">
        <v>252.05</v>
      </c>
      <c r="BH11" s="279">
        <v>252.05</v>
      </c>
      <c r="BI11" s="279">
        <v>252.05</v>
      </c>
      <c r="BJ11" s="279">
        <v>252.05</v>
      </c>
      <c r="BK11" s="279">
        <v>252.05</v>
      </c>
      <c r="BL11" s="280">
        <v>252.05</v>
      </c>
    </row>
    <row r="12" spans="1:84" x14ac:dyDescent="0.25">
      <c r="A12" s="372" t="s">
        <v>763</v>
      </c>
      <c r="B12" s="372" t="s">
        <v>764</v>
      </c>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6"/>
      <c r="AU12" s="76"/>
      <c r="AV12" s="76"/>
      <c r="AW12" s="76"/>
      <c r="AX12" s="76"/>
      <c r="AY12" s="76"/>
      <c r="AZ12" s="76"/>
      <c r="BA12" s="76"/>
      <c r="BB12" s="76"/>
      <c r="BC12" s="76"/>
      <c r="BD12" s="76"/>
      <c r="BE12" s="76"/>
      <c r="BF12" s="76"/>
      <c r="BG12" s="76"/>
      <c r="BH12" s="76"/>
      <c r="BI12" s="76"/>
      <c r="BJ12" s="76"/>
      <c r="BK12" s="76"/>
      <c r="BL12" s="76"/>
    </row>
    <row r="13" spans="1:84" x14ac:dyDescent="0.25">
      <c r="A13" s="372"/>
      <c r="B13" s="372"/>
      <c r="D13" s="76"/>
      <c r="E13" s="76"/>
      <c r="F13" s="76"/>
      <c r="G13" s="76"/>
      <c r="H13" s="76"/>
      <c r="I13" s="76"/>
      <c r="J13" s="76"/>
      <c r="K13" s="76"/>
      <c r="L13" s="76"/>
      <c r="M13" s="76"/>
      <c r="N13" s="76"/>
      <c r="O13" s="76"/>
      <c r="P13" s="76"/>
      <c r="Q13" s="76"/>
      <c r="R13" s="76"/>
      <c r="S13" s="76"/>
      <c r="T13" s="76"/>
      <c r="U13" s="76"/>
      <c r="V13" s="76"/>
      <c r="W13" s="76"/>
      <c r="X13" s="76"/>
      <c r="Y13" s="76"/>
      <c r="Z13" s="76"/>
      <c r="AA13" s="76"/>
      <c r="AB13" s="76"/>
      <c r="AC13" s="76"/>
      <c r="AD13" s="76"/>
      <c r="AE13" s="76"/>
      <c r="AF13" s="76"/>
      <c r="AG13" s="76"/>
      <c r="AH13" s="76"/>
      <c r="AI13" s="76"/>
      <c r="AJ13" s="76"/>
      <c r="AK13" s="76"/>
      <c r="AL13" s="76"/>
      <c r="AM13" s="76"/>
      <c r="AN13" s="76"/>
      <c r="AO13" s="76"/>
      <c r="AP13" s="76"/>
      <c r="AQ13" s="76"/>
      <c r="AR13" s="76"/>
      <c r="AS13" s="76"/>
      <c r="AT13" s="76"/>
      <c r="AU13" s="76"/>
      <c r="AV13" s="76"/>
      <c r="AW13" s="76"/>
      <c r="AX13" s="76"/>
      <c r="AY13" s="76"/>
      <c r="AZ13" s="76"/>
      <c r="BA13" s="76"/>
      <c r="BB13" s="76"/>
      <c r="BC13" s="76"/>
      <c r="BD13" s="76"/>
      <c r="BE13" s="76"/>
      <c r="BF13" s="76"/>
      <c r="BG13" s="76"/>
      <c r="BH13" s="76"/>
      <c r="BI13" s="76"/>
      <c r="BJ13" s="76"/>
      <c r="BK13" s="76"/>
      <c r="BL13" s="76"/>
    </row>
    <row r="14" spans="1:84" ht="15.75" thickBot="1" x14ac:dyDescent="0.3">
      <c r="A14" s="259"/>
    </row>
    <row r="15" spans="1:84" x14ac:dyDescent="0.25">
      <c r="A15" s="390" t="s">
        <v>639</v>
      </c>
      <c r="B15" s="73"/>
      <c r="C15" s="73"/>
      <c r="D15" s="266"/>
    </row>
    <row r="16" spans="1:84" x14ac:dyDescent="0.25">
      <c r="A16" s="391"/>
      <c r="B16" s="358" t="s">
        <v>748</v>
      </c>
      <c r="C16" s="358"/>
      <c r="D16" s="64">
        <v>29</v>
      </c>
    </row>
    <row r="17" spans="1:5" x14ac:dyDescent="0.25">
      <c r="A17" s="391"/>
      <c r="B17" s="358" t="s">
        <v>733</v>
      </c>
      <c r="C17" s="358"/>
      <c r="D17" s="64">
        <v>196.2</v>
      </c>
    </row>
    <row r="18" spans="1:5" ht="30" x14ac:dyDescent="0.25">
      <c r="A18" s="391"/>
      <c r="B18" s="229" t="s">
        <v>640</v>
      </c>
      <c r="C18" s="358"/>
      <c r="D18" s="300">
        <v>6.0999999999999999E-2</v>
      </c>
    </row>
    <row r="19" spans="1:5" ht="15.75" thickBot="1" x14ac:dyDescent="0.3">
      <c r="A19" s="376"/>
      <c r="B19" s="59" t="s">
        <v>795</v>
      </c>
      <c r="C19" s="59"/>
      <c r="D19" s="71">
        <v>29</v>
      </c>
    </row>
    <row r="20" spans="1:5" x14ac:dyDescent="0.25">
      <c r="A20" s="372" t="s">
        <v>566</v>
      </c>
      <c r="B20" s="358" t="s">
        <v>759</v>
      </c>
      <c r="C20" s="358"/>
      <c r="D20" s="358"/>
    </row>
    <row r="21" spans="1:5" x14ac:dyDescent="0.25">
      <c r="A21" s="259"/>
      <c r="B21" s="372" t="s">
        <v>762</v>
      </c>
    </row>
    <row r="22" spans="1:5" x14ac:dyDescent="0.25">
      <c r="A22" s="259"/>
      <c r="B22" s="372" t="s">
        <v>843</v>
      </c>
    </row>
    <row r="23" spans="1:5" x14ac:dyDescent="0.25">
      <c r="A23" s="259"/>
      <c r="B23" s="372"/>
    </row>
    <row r="24" spans="1:5" ht="15.75" thickBot="1" x14ac:dyDescent="0.3">
      <c r="A24" s="259"/>
    </row>
    <row r="25" spans="1:5" x14ac:dyDescent="0.25">
      <c r="A25" s="399" t="s">
        <v>780</v>
      </c>
      <c r="B25" s="52"/>
      <c r="C25" s="52"/>
      <c r="D25" s="52"/>
      <c r="E25" s="53"/>
    </row>
    <row r="26" spans="1:5" x14ac:dyDescent="0.25">
      <c r="A26" s="391"/>
      <c r="B26" s="358"/>
      <c r="C26" s="396" t="s">
        <v>765</v>
      </c>
      <c r="D26" s="536" t="s">
        <v>766</v>
      </c>
      <c r="E26" s="537"/>
    </row>
    <row r="27" spans="1:5" ht="45" x14ac:dyDescent="0.25">
      <c r="A27" s="391"/>
      <c r="B27" s="358"/>
      <c r="C27" s="358" t="s">
        <v>772</v>
      </c>
      <c r="D27" s="397" t="s">
        <v>767</v>
      </c>
      <c r="E27" s="398" t="s">
        <v>768</v>
      </c>
    </row>
    <row r="28" spans="1:5" x14ac:dyDescent="0.25">
      <c r="A28" s="391"/>
      <c r="B28" s="359" t="s">
        <v>742</v>
      </c>
      <c r="C28" s="365">
        <v>5.2266599999999999</v>
      </c>
      <c r="D28" s="365">
        <v>-5.6907199999999998</v>
      </c>
      <c r="E28" s="314">
        <v>-5.6907199999999998</v>
      </c>
    </row>
    <row r="29" spans="1:5" x14ac:dyDescent="0.25">
      <c r="A29" s="391"/>
      <c r="B29" s="358" t="s">
        <v>745</v>
      </c>
      <c r="C29" s="358" t="s">
        <v>769</v>
      </c>
      <c r="D29" s="365">
        <v>-5.6907199999999998</v>
      </c>
      <c r="E29" s="314">
        <v>0</v>
      </c>
    </row>
    <row r="30" spans="1:5" x14ac:dyDescent="0.25">
      <c r="A30" s="391"/>
      <c r="B30" s="359" t="s">
        <v>744</v>
      </c>
      <c r="C30" s="361">
        <v>0</v>
      </c>
      <c r="D30" s="365">
        <v>-5.6907199999999998</v>
      </c>
      <c r="E30" s="314">
        <v>-5.6907199999999998</v>
      </c>
    </row>
    <row r="31" spans="1:5" ht="15.75" thickBot="1" x14ac:dyDescent="0.3">
      <c r="A31" s="376"/>
      <c r="B31" s="59" t="s">
        <v>771</v>
      </c>
      <c r="C31" s="59" t="s">
        <v>769</v>
      </c>
      <c r="D31" s="366">
        <v>-5.6907199999999998</v>
      </c>
      <c r="E31" s="309">
        <v>-5.6907199999999998</v>
      </c>
    </row>
    <row r="32" spans="1:5" x14ac:dyDescent="0.25">
      <c r="A32" s="259" t="s">
        <v>566</v>
      </c>
      <c r="B32" s="387" t="s">
        <v>775</v>
      </c>
    </row>
    <row r="33" spans="1:6" x14ac:dyDescent="0.25">
      <c r="A33" s="259"/>
      <c r="B33" s="372" t="s">
        <v>783</v>
      </c>
    </row>
    <row r="34" spans="1:6" x14ac:dyDescent="0.25">
      <c r="A34" s="259"/>
    </row>
    <row r="35" spans="1:6" ht="15.75" thickBot="1" x14ac:dyDescent="0.3">
      <c r="A35" s="259"/>
    </row>
    <row r="36" spans="1:6" x14ac:dyDescent="0.25">
      <c r="A36" s="399" t="s">
        <v>782</v>
      </c>
      <c r="B36" s="52"/>
      <c r="C36" s="52"/>
      <c r="D36" s="52"/>
      <c r="E36" s="53"/>
    </row>
    <row r="37" spans="1:6" x14ac:dyDescent="0.25">
      <c r="A37" s="391"/>
      <c r="B37" s="358"/>
      <c r="C37" s="396" t="s">
        <v>765</v>
      </c>
      <c r="D37" s="536" t="s">
        <v>766</v>
      </c>
      <c r="E37" s="537"/>
    </row>
    <row r="38" spans="1:6" ht="45" x14ac:dyDescent="0.25">
      <c r="A38" s="391"/>
      <c r="B38" s="358"/>
      <c r="C38" s="358" t="s">
        <v>772</v>
      </c>
      <c r="D38" s="397" t="s">
        <v>767</v>
      </c>
      <c r="E38" s="398" t="s">
        <v>768</v>
      </c>
    </row>
    <row r="39" spans="1:6" x14ac:dyDescent="0.25">
      <c r="A39" s="391"/>
      <c r="B39" s="359" t="s">
        <v>742</v>
      </c>
      <c r="C39" s="365">
        <v>12.685600000000003</v>
      </c>
      <c r="D39" s="365">
        <v>-11.960000000000003</v>
      </c>
      <c r="E39" s="314">
        <v>-11.960000000000003</v>
      </c>
    </row>
    <row r="40" spans="1:6" x14ac:dyDescent="0.25">
      <c r="A40" s="391"/>
      <c r="B40" s="358" t="s">
        <v>745</v>
      </c>
      <c r="C40" s="358" t="s">
        <v>769</v>
      </c>
      <c r="D40" s="365">
        <v>-11.471200000000007</v>
      </c>
      <c r="E40" s="314">
        <v>0</v>
      </c>
    </row>
    <row r="41" spans="1:6" x14ac:dyDescent="0.25">
      <c r="A41" s="391"/>
      <c r="B41" s="359" t="s">
        <v>744</v>
      </c>
      <c r="C41" s="361">
        <v>10.708300000000001</v>
      </c>
      <c r="D41" s="365">
        <v>-11.960000000000003</v>
      </c>
      <c r="E41" s="314">
        <v>-11.960000000000003</v>
      </c>
    </row>
    <row r="42" spans="1:6" ht="15.75" thickBot="1" x14ac:dyDescent="0.3">
      <c r="A42" s="376"/>
      <c r="B42" s="59" t="s">
        <v>771</v>
      </c>
      <c r="C42" s="59" t="s">
        <v>769</v>
      </c>
      <c r="D42" s="366">
        <v>-11.649800000000004</v>
      </c>
      <c r="E42" s="309">
        <v>-11.649800000000004</v>
      </c>
    </row>
    <row r="43" spans="1:6" x14ac:dyDescent="0.25">
      <c r="A43" s="259" t="s">
        <v>566</v>
      </c>
      <c r="B43" s="387" t="s">
        <v>781</v>
      </c>
    </row>
    <row r="44" spans="1:6" x14ac:dyDescent="0.25">
      <c r="A44" s="259"/>
      <c r="B44" s="372" t="s">
        <v>783</v>
      </c>
    </row>
    <row r="45" spans="1:6" x14ac:dyDescent="0.25">
      <c r="A45" s="259"/>
      <c r="B45" s="372"/>
    </row>
    <row r="46" spans="1:6" ht="15.75" thickBot="1" x14ac:dyDescent="0.3">
      <c r="A46" s="259"/>
    </row>
    <row r="47" spans="1:6" x14ac:dyDescent="0.25">
      <c r="A47" s="390" t="s">
        <v>799</v>
      </c>
      <c r="B47" s="73"/>
      <c r="C47" s="73"/>
      <c r="D47" s="73"/>
      <c r="E47" s="73"/>
      <c r="F47" s="266"/>
    </row>
    <row r="48" spans="1:6" x14ac:dyDescent="0.25">
      <c r="A48" s="391"/>
      <c r="D48" t="s">
        <v>641</v>
      </c>
      <c r="E48" t="s">
        <v>642</v>
      </c>
      <c r="F48" s="64" t="s">
        <v>643</v>
      </c>
    </row>
    <row r="49" spans="1:29" x14ac:dyDescent="0.25">
      <c r="A49" s="391"/>
      <c r="B49" t="s">
        <v>405</v>
      </c>
      <c r="D49" s="268">
        <v>135897.02220723487</v>
      </c>
      <c r="E49" s="268">
        <v>58677.62535967373</v>
      </c>
      <c r="F49" s="269">
        <v>194574.64756690859</v>
      </c>
      <c r="G49" s="268"/>
    </row>
    <row r="50" spans="1:29" x14ac:dyDescent="0.25">
      <c r="A50" s="391"/>
      <c r="B50" t="s">
        <v>406</v>
      </c>
      <c r="D50" s="268">
        <v>440290.69364456151</v>
      </c>
      <c r="E50" s="268">
        <v>177030.8124457823</v>
      </c>
      <c r="F50" s="269">
        <v>617321.50609034381</v>
      </c>
    </row>
    <row r="51" spans="1:29" x14ac:dyDescent="0.25">
      <c r="A51" s="391"/>
      <c r="B51" t="s">
        <v>407</v>
      </c>
      <c r="D51" s="268">
        <v>97479.055624797591</v>
      </c>
      <c r="E51" s="268">
        <v>56645.663075978548</v>
      </c>
      <c r="F51" s="269">
        <v>154124.71870077614</v>
      </c>
    </row>
    <row r="52" spans="1:29" x14ac:dyDescent="0.25">
      <c r="A52" s="391"/>
      <c r="B52" t="s">
        <v>408</v>
      </c>
      <c r="D52" s="268">
        <v>84977.244625486885</v>
      </c>
      <c r="E52" s="268">
        <v>49904.824155868388</v>
      </c>
      <c r="F52" s="269">
        <v>134882.06878135528</v>
      </c>
    </row>
    <row r="53" spans="1:29" x14ac:dyDescent="0.25">
      <c r="A53" s="391"/>
      <c r="B53" t="s">
        <v>409</v>
      </c>
      <c r="D53" s="268">
        <v>88311.298983069399</v>
      </c>
      <c r="E53" s="268">
        <v>61149.255328694235</v>
      </c>
      <c r="F53" s="269">
        <v>149460.55431176364</v>
      </c>
    </row>
    <row r="54" spans="1:29" x14ac:dyDescent="0.25">
      <c r="A54" s="391"/>
      <c r="B54" t="s">
        <v>644</v>
      </c>
      <c r="D54" s="268">
        <v>117521.60127286489</v>
      </c>
      <c r="E54" s="268">
        <v>54506.034172438631</v>
      </c>
      <c r="F54" s="269">
        <v>172027.63544530352</v>
      </c>
    </row>
    <row r="55" spans="1:29" x14ac:dyDescent="0.25">
      <c r="A55" s="391"/>
      <c r="B55" t="s">
        <v>645</v>
      </c>
      <c r="D55" s="268">
        <v>22245.890210612935</v>
      </c>
      <c r="E55" s="268">
        <v>8189.0636883336001</v>
      </c>
      <c r="F55" s="269">
        <v>30434.953898946536</v>
      </c>
    </row>
    <row r="56" spans="1:29" x14ac:dyDescent="0.25">
      <c r="A56" s="391"/>
      <c r="B56" t="s">
        <v>646</v>
      </c>
      <c r="D56" s="268">
        <v>53772.856736028749</v>
      </c>
      <c r="E56" s="268">
        <v>35139.019314480807</v>
      </c>
      <c r="F56" s="269">
        <v>88911.876050509556</v>
      </c>
    </row>
    <row r="57" spans="1:29" x14ac:dyDescent="0.25">
      <c r="A57" s="391"/>
      <c r="B57" t="s">
        <v>647</v>
      </c>
      <c r="D57" s="268">
        <v>138335.58289040808</v>
      </c>
      <c r="E57" s="268">
        <v>74606.225992345251</v>
      </c>
      <c r="F57" s="269">
        <v>212941.80888275334</v>
      </c>
    </row>
    <row r="58" spans="1:29" ht="15.75" thickBot="1" x14ac:dyDescent="0.3">
      <c r="A58" s="376"/>
      <c r="B58" s="59" t="s">
        <v>643</v>
      </c>
      <c r="C58" s="59"/>
      <c r="D58" s="270">
        <v>1178831.2461950649</v>
      </c>
      <c r="E58" s="270">
        <v>575848.52353359549</v>
      </c>
      <c r="F58" s="271">
        <v>1754679.7697286604</v>
      </c>
    </row>
    <row r="59" spans="1:29" x14ac:dyDescent="0.25">
      <c r="A59" s="259" t="s">
        <v>574</v>
      </c>
      <c r="B59" t="s">
        <v>648</v>
      </c>
    </row>
    <row r="60" spans="1:29" x14ac:dyDescent="0.25">
      <c r="A60" s="259"/>
      <c r="B60" t="s">
        <v>796</v>
      </c>
    </row>
    <row r="61" spans="1:29" x14ac:dyDescent="0.25">
      <c r="A61" s="259"/>
    </row>
    <row r="62" spans="1:29" ht="15.75" thickBot="1" x14ac:dyDescent="0.3"/>
    <row r="63" spans="1:29" x14ac:dyDescent="0.25">
      <c r="A63" s="265" t="s">
        <v>649</v>
      </c>
      <c r="B63" s="73"/>
      <c r="C63" s="73" t="s">
        <v>797</v>
      </c>
      <c r="D63" s="73">
        <v>5</v>
      </c>
      <c r="E63" s="73">
        <v>6</v>
      </c>
      <c r="F63" s="73">
        <v>7</v>
      </c>
      <c r="G63" s="73">
        <v>8</v>
      </c>
      <c r="H63" s="73">
        <v>9</v>
      </c>
      <c r="I63" s="73">
        <v>10</v>
      </c>
      <c r="J63" s="73">
        <v>11</v>
      </c>
      <c r="K63" s="73">
        <v>12</v>
      </c>
      <c r="L63" s="73">
        <v>13</v>
      </c>
      <c r="M63" s="73">
        <v>14</v>
      </c>
      <c r="N63" s="73">
        <v>15</v>
      </c>
      <c r="O63" s="73">
        <v>16</v>
      </c>
      <c r="P63" s="73">
        <v>17</v>
      </c>
      <c r="Q63" s="73">
        <v>18</v>
      </c>
      <c r="R63" s="73">
        <v>19</v>
      </c>
      <c r="S63" s="73">
        <v>20</v>
      </c>
      <c r="T63" s="73">
        <v>21</v>
      </c>
      <c r="U63" s="73">
        <v>22</v>
      </c>
      <c r="V63" s="73">
        <v>23</v>
      </c>
      <c r="W63" s="73">
        <v>24</v>
      </c>
      <c r="X63" s="73">
        <v>25</v>
      </c>
      <c r="Y63" s="73">
        <v>26</v>
      </c>
      <c r="Z63" s="73">
        <v>27</v>
      </c>
      <c r="AA63" s="73">
        <v>28</v>
      </c>
      <c r="AB63" s="73">
        <v>29</v>
      </c>
      <c r="AC63" s="266">
        <v>30</v>
      </c>
    </row>
    <row r="64" spans="1:29" x14ac:dyDescent="0.25">
      <c r="A64" s="63"/>
      <c r="B64" t="s">
        <v>650</v>
      </c>
      <c r="D64" s="268">
        <v>31.117021276595739</v>
      </c>
      <c r="E64" s="268">
        <v>52.27659574468084</v>
      </c>
      <c r="F64" s="268">
        <v>69.079787234042541</v>
      </c>
      <c r="G64" s="268">
        <v>80.90425531914893</v>
      </c>
      <c r="H64" s="268">
        <v>88.372340425531917</v>
      </c>
      <c r="I64" s="268">
        <v>101.44148936170212</v>
      </c>
      <c r="J64" s="268">
        <v>117</v>
      </c>
      <c r="K64" s="268">
        <v>149</v>
      </c>
      <c r="L64" s="268">
        <v>183</v>
      </c>
      <c r="M64" s="268">
        <v>219</v>
      </c>
      <c r="N64" s="268">
        <v>256</v>
      </c>
      <c r="O64" s="268">
        <v>292</v>
      </c>
      <c r="P64" s="268">
        <v>329</v>
      </c>
      <c r="Q64" s="268">
        <v>366</v>
      </c>
      <c r="R64" s="268">
        <v>403</v>
      </c>
      <c r="S64" s="268">
        <v>440</v>
      </c>
      <c r="T64" s="268">
        <v>474</v>
      </c>
      <c r="U64" s="268">
        <v>508</v>
      </c>
      <c r="V64" s="268">
        <v>541</v>
      </c>
      <c r="W64" s="268">
        <v>574</v>
      </c>
      <c r="X64" s="268">
        <v>605</v>
      </c>
      <c r="Y64" s="268">
        <v>637</v>
      </c>
      <c r="Z64" s="268">
        <v>667</v>
      </c>
      <c r="AA64" s="268">
        <v>696</v>
      </c>
      <c r="AB64" s="268">
        <v>724</v>
      </c>
      <c r="AC64" s="269">
        <v>752</v>
      </c>
    </row>
    <row r="65" spans="1:29" ht="15.75" thickBot="1" x14ac:dyDescent="0.3">
      <c r="A65" s="103"/>
      <c r="B65" s="66" t="s">
        <v>651</v>
      </c>
      <c r="C65" s="66"/>
      <c r="D65" s="310">
        <v>0.80139372822299659</v>
      </c>
      <c r="E65" s="107">
        <v>0.80139372822299659</v>
      </c>
      <c r="F65" s="107">
        <v>0.76132404181184676</v>
      </c>
      <c r="G65" s="107">
        <v>0.60104529616724744</v>
      </c>
      <c r="H65" s="107">
        <v>0.48083623693379796</v>
      </c>
      <c r="I65" s="107">
        <v>0.36062717770034847</v>
      </c>
      <c r="J65" s="107">
        <v>0.32192739509812685</v>
      </c>
      <c r="K65" s="107">
        <v>0.31195192105324698</v>
      </c>
      <c r="L65" s="107">
        <v>0.30654404904704785</v>
      </c>
      <c r="M65" s="107">
        <v>0.29640589947973844</v>
      </c>
      <c r="N65" s="107">
        <v>0.28800087108013939</v>
      </c>
      <c r="O65" s="107">
        <v>0.27993890506419744</v>
      </c>
      <c r="P65" s="107">
        <v>0.27525073340181949</v>
      </c>
      <c r="Q65" s="107">
        <v>0.26932084309133492</v>
      </c>
      <c r="R65" s="107">
        <v>0.26447981601404108</v>
      </c>
      <c r="S65" s="107">
        <v>0.26227431105479887</v>
      </c>
      <c r="T65" s="107">
        <v>0.26036842646907482</v>
      </c>
      <c r="U65" s="107">
        <v>0.25871766029246346</v>
      </c>
      <c r="V65" s="107">
        <v>0.25774955399408767</v>
      </c>
      <c r="W65" s="107">
        <v>0.24991198144933169</v>
      </c>
      <c r="X65" s="107">
        <v>0.23710657413539898</v>
      </c>
      <c r="Y65" s="107">
        <v>0.23400193634140876</v>
      </c>
      <c r="Z65" s="107">
        <v>0.23188754055028238</v>
      </c>
      <c r="AA65" s="107">
        <v>0.23028555408706797</v>
      </c>
      <c r="AB65" s="107">
        <v>0.22802086742256533</v>
      </c>
      <c r="AC65" s="276">
        <v>0.22699051078656687</v>
      </c>
    </row>
    <row r="66" spans="1:29" x14ac:dyDescent="0.25">
      <c r="A66" s="54"/>
      <c r="B66" s="55" t="s">
        <v>652</v>
      </c>
      <c r="C66" s="55"/>
      <c r="D66" s="275"/>
    </row>
    <row r="67" spans="1:29" x14ac:dyDescent="0.25">
      <c r="A67" s="63"/>
      <c r="C67" t="s">
        <v>405</v>
      </c>
      <c r="D67" s="105">
        <v>1.0864465629520736</v>
      </c>
    </row>
    <row r="68" spans="1:29" x14ac:dyDescent="0.25">
      <c r="A68" s="63"/>
      <c r="C68" t="s">
        <v>406</v>
      </c>
      <c r="D68" s="105">
        <v>1.0864465629520736</v>
      </c>
    </row>
    <row r="69" spans="1:29" x14ac:dyDescent="0.25">
      <c r="A69" s="63"/>
      <c r="C69" t="s">
        <v>407</v>
      </c>
      <c r="D69" s="105">
        <v>1.2042192466005321</v>
      </c>
    </row>
    <row r="70" spans="1:29" x14ac:dyDescent="0.25">
      <c r="A70" s="63"/>
      <c r="C70" t="s">
        <v>408</v>
      </c>
      <c r="D70" s="105">
        <v>1.2042192466005324</v>
      </c>
    </row>
    <row r="71" spans="1:29" x14ac:dyDescent="0.25">
      <c r="A71" s="63"/>
      <c r="C71" t="s">
        <v>409</v>
      </c>
      <c r="D71" s="105">
        <v>1.2095963427159742</v>
      </c>
    </row>
    <row r="72" spans="1:29" x14ac:dyDescent="0.25">
      <c r="A72" s="63"/>
      <c r="C72" t="s">
        <v>644</v>
      </c>
      <c r="D72" s="105">
        <v>0.85308632592634936</v>
      </c>
    </row>
    <row r="73" spans="1:29" x14ac:dyDescent="0.25">
      <c r="A73" s="63"/>
      <c r="C73" t="s">
        <v>645</v>
      </c>
      <c r="D73" s="105">
        <v>0.85308632592634959</v>
      </c>
    </row>
    <row r="74" spans="1:29" x14ac:dyDescent="0.25">
      <c r="A74" s="63"/>
      <c r="C74" t="s">
        <v>646</v>
      </c>
      <c r="D74" s="105">
        <v>0.8530863259263497</v>
      </c>
    </row>
    <row r="75" spans="1:29" x14ac:dyDescent="0.25">
      <c r="A75" s="103"/>
      <c r="B75" s="66"/>
      <c r="C75" s="66" t="s">
        <v>647</v>
      </c>
      <c r="D75" s="316">
        <v>0.96398981282681639</v>
      </c>
    </row>
    <row r="76" spans="1:29" ht="15.75" thickBot="1" x14ac:dyDescent="0.3">
      <c r="A76" s="58"/>
      <c r="B76" s="59" t="s">
        <v>653</v>
      </c>
      <c r="C76" s="59"/>
      <c r="D76" s="317">
        <v>0.05</v>
      </c>
    </row>
    <row r="77" spans="1:29" x14ac:dyDescent="0.25">
      <c r="A77" t="s">
        <v>654</v>
      </c>
      <c r="B77" t="s">
        <v>655</v>
      </c>
      <c r="D77" s="68"/>
    </row>
    <row r="79" spans="1:29" ht="15.75" thickBot="1" x14ac:dyDescent="0.3"/>
    <row r="80" spans="1:29" x14ac:dyDescent="0.25">
      <c r="A80" s="265" t="s">
        <v>656</v>
      </c>
      <c r="B80" s="73"/>
      <c r="C80" s="73"/>
      <c r="D80" s="266"/>
    </row>
    <row r="81" spans="1:13" x14ac:dyDescent="0.25">
      <c r="A81" s="63"/>
      <c r="B81" t="s">
        <v>657</v>
      </c>
      <c r="D81" s="69">
        <v>0.57999999999999996</v>
      </c>
    </row>
    <row r="82" spans="1:13" ht="15.75" thickBot="1" x14ac:dyDescent="0.3">
      <c r="A82" s="58"/>
      <c r="B82" s="59" t="s">
        <v>658</v>
      </c>
      <c r="C82" s="59"/>
      <c r="D82" s="71">
        <v>19</v>
      </c>
    </row>
    <row r="84" spans="1:13" ht="15.75" thickBot="1" x14ac:dyDescent="0.3"/>
    <row r="85" spans="1:13" x14ac:dyDescent="0.25">
      <c r="A85" s="265" t="s">
        <v>659</v>
      </c>
      <c r="B85" s="73"/>
      <c r="C85" s="73"/>
      <c r="D85" s="73">
        <v>2010</v>
      </c>
      <c r="E85" s="73">
        <v>2011</v>
      </c>
      <c r="F85" s="73">
        <v>2012</v>
      </c>
      <c r="G85" s="73">
        <v>2013</v>
      </c>
      <c r="H85" s="73">
        <v>2014</v>
      </c>
      <c r="I85" s="73">
        <v>2015</v>
      </c>
      <c r="J85" s="73">
        <v>2016</v>
      </c>
      <c r="K85" s="73">
        <v>2017</v>
      </c>
      <c r="L85" s="73">
        <v>2018</v>
      </c>
      <c r="M85" s="266" t="s">
        <v>660</v>
      </c>
    </row>
    <row r="86" spans="1:13" ht="15.75" thickBot="1" x14ac:dyDescent="0.3">
      <c r="A86" s="58"/>
      <c r="B86" s="59" t="s">
        <v>661</v>
      </c>
      <c r="C86" s="59"/>
      <c r="D86" s="313">
        <v>110.72158985042954</v>
      </c>
      <c r="E86" s="313">
        <v>113.10623467608811</v>
      </c>
      <c r="F86" s="313">
        <v>108.59171024932205</v>
      </c>
      <c r="G86" s="313">
        <v>113.63210579942512</v>
      </c>
      <c r="H86" s="313">
        <v>115.76077668216942</v>
      </c>
      <c r="I86" s="313">
        <v>113.2647862501771</v>
      </c>
      <c r="J86" s="313">
        <v>117.50169023691588</v>
      </c>
      <c r="K86" s="313">
        <v>132.23567351754826</v>
      </c>
      <c r="L86" s="313">
        <v>148.5366349643331</v>
      </c>
      <c r="M86" s="312">
        <v>145</v>
      </c>
    </row>
    <row r="87" spans="1:13" x14ac:dyDescent="0.25">
      <c r="A87" t="s">
        <v>574</v>
      </c>
      <c r="B87" t="s">
        <v>638</v>
      </c>
    </row>
  </sheetData>
  <mergeCells count="2">
    <mergeCell ref="D26:E26"/>
    <mergeCell ref="D37:E37"/>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A71A6-27B0-4B6C-9D79-7C60B9624123}">
  <sheetPr>
    <tabColor theme="9"/>
  </sheetPr>
  <dimension ref="A1:I76"/>
  <sheetViews>
    <sheetView workbookViewId="0"/>
  </sheetViews>
  <sheetFormatPr defaultRowHeight="15" x14ac:dyDescent="0.25"/>
  <cols>
    <col min="2" max="2" width="32.42578125" customWidth="1"/>
    <col min="3" max="7" width="15.140625" customWidth="1"/>
  </cols>
  <sheetData>
    <row r="1" spans="1:7" x14ac:dyDescent="0.25">
      <c r="A1" t="s">
        <v>574</v>
      </c>
      <c r="B1" t="s">
        <v>662</v>
      </c>
    </row>
    <row r="3" spans="1:7" ht="15.75" thickBot="1" x14ac:dyDescent="0.3">
      <c r="A3" s="13" t="s">
        <v>663</v>
      </c>
      <c r="D3" s="13"/>
      <c r="E3" s="13"/>
      <c r="F3" s="13"/>
    </row>
    <row r="4" spans="1:7" x14ac:dyDescent="0.25">
      <c r="A4" s="13"/>
      <c r="C4" s="504" t="s">
        <v>664</v>
      </c>
      <c r="D4" s="505"/>
      <c r="E4" s="505"/>
      <c r="F4" s="505"/>
      <c r="G4" s="506"/>
    </row>
    <row r="5" spans="1:7" ht="45.75" thickBot="1" x14ac:dyDescent="0.3">
      <c r="A5" s="4"/>
      <c r="B5" s="318"/>
      <c r="C5" s="319" t="s">
        <v>665</v>
      </c>
      <c r="D5" s="320" t="s">
        <v>666</v>
      </c>
      <c r="E5" s="320" t="s">
        <v>667</v>
      </c>
      <c r="F5" s="320" t="s">
        <v>668</v>
      </c>
      <c r="G5" s="321" t="s">
        <v>669</v>
      </c>
    </row>
    <row r="6" spans="1:7" x14ac:dyDescent="0.25">
      <c r="A6" s="540" t="s">
        <v>670</v>
      </c>
      <c r="B6" s="322" t="s">
        <v>671</v>
      </c>
      <c r="C6" s="323">
        <v>0.09</v>
      </c>
      <c r="D6" s="543" t="s">
        <v>182</v>
      </c>
      <c r="E6" s="324">
        <v>0</v>
      </c>
      <c r="F6" s="324">
        <v>0</v>
      </c>
      <c r="G6" s="325">
        <v>0</v>
      </c>
    </row>
    <row r="7" spans="1:7" x14ac:dyDescent="0.25">
      <c r="A7" s="541"/>
      <c r="B7" s="326" t="s">
        <v>672</v>
      </c>
      <c r="C7" s="327">
        <v>5.7000000000000002E-2</v>
      </c>
      <c r="D7" s="544"/>
      <c r="E7" s="328">
        <v>0.20237217800981183</v>
      </c>
      <c r="F7" s="328">
        <v>2.088765001446944E-2</v>
      </c>
      <c r="G7" s="329">
        <v>0.42609070909301638</v>
      </c>
    </row>
    <row r="8" spans="1:7" x14ac:dyDescent="0.25">
      <c r="A8" s="541"/>
      <c r="B8" s="326" t="s">
        <v>673</v>
      </c>
      <c r="C8" s="327">
        <v>5.8999999999999997E-2</v>
      </c>
      <c r="D8" s="544"/>
      <c r="E8" s="328">
        <v>1.054325793225252E-3</v>
      </c>
      <c r="F8" s="328">
        <v>1.0566197098228582E-3</v>
      </c>
      <c r="G8" s="329">
        <v>8.8798106204794253E-2</v>
      </c>
    </row>
    <row r="9" spans="1:7" x14ac:dyDescent="0.25">
      <c r="A9" s="541"/>
      <c r="B9" s="326" t="s">
        <v>674</v>
      </c>
      <c r="C9" s="327">
        <v>0.126</v>
      </c>
      <c r="D9" s="544"/>
      <c r="E9" s="328">
        <v>0.41638141416213847</v>
      </c>
      <c r="F9" s="328">
        <v>0.52744670969719487</v>
      </c>
      <c r="G9" s="329">
        <v>8.9341222065148884E-2</v>
      </c>
    </row>
    <row r="10" spans="1:7" x14ac:dyDescent="0.25">
      <c r="A10" s="541"/>
      <c r="B10" s="326" t="s">
        <v>675</v>
      </c>
      <c r="C10" s="327">
        <v>0.05</v>
      </c>
      <c r="D10" s="544"/>
      <c r="E10" s="328">
        <v>1.1430834218357736E-3</v>
      </c>
      <c r="F10" s="328">
        <v>4.3484289575577295E-4</v>
      </c>
      <c r="G10" s="329">
        <v>4.6769928719808982E-5</v>
      </c>
    </row>
    <row r="11" spans="1:7" x14ac:dyDescent="0.25">
      <c r="A11" s="541"/>
      <c r="B11" s="326" t="s">
        <v>676</v>
      </c>
      <c r="C11" s="327">
        <v>2.5000000000000001E-2</v>
      </c>
      <c r="D11" s="544"/>
      <c r="E11" s="328">
        <v>0</v>
      </c>
      <c r="F11" s="328">
        <v>0</v>
      </c>
      <c r="G11" s="329">
        <v>0</v>
      </c>
    </row>
    <row r="12" spans="1:7" x14ac:dyDescent="0.25">
      <c r="A12" s="541"/>
      <c r="B12" s="326" t="s">
        <v>677</v>
      </c>
      <c r="C12" s="327">
        <v>1.9E-2</v>
      </c>
      <c r="D12" s="544"/>
      <c r="E12" s="328">
        <v>0</v>
      </c>
      <c r="F12" s="328">
        <v>0</v>
      </c>
      <c r="G12" s="329">
        <v>0</v>
      </c>
    </row>
    <row r="13" spans="1:7" x14ac:dyDescent="0.25">
      <c r="A13" s="541"/>
      <c r="B13" s="326" t="s">
        <v>678</v>
      </c>
      <c r="C13" s="327">
        <v>0.57400000000000007</v>
      </c>
      <c r="D13" s="544"/>
      <c r="E13" s="328">
        <v>0.26433026603556081</v>
      </c>
      <c r="F13" s="328">
        <v>6.1687138110914183E-2</v>
      </c>
      <c r="G13" s="329">
        <v>5.5572195970710885E-2</v>
      </c>
    </row>
    <row r="14" spans="1:7" x14ac:dyDescent="0.25">
      <c r="A14" s="541"/>
      <c r="B14" s="326" t="s">
        <v>679</v>
      </c>
      <c r="C14" s="327">
        <v>0</v>
      </c>
      <c r="D14" s="544"/>
      <c r="E14" s="328">
        <v>0</v>
      </c>
      <c r="F14" s="328">
        <v>0</v>
      </c>
      <c r="G14" s="329">
        <v>0</v>
      </c>
    </row>
    <row r="15" spans="1:7" x14ac:dyDescent="0.25">
      <c r="A15" s="541"/>
      <c r="B15" s="326" t="s">
        <v>680</v>
      </c>
      <c r="C15" s="327">
        <v>0</v>
      </c>
      <c r="D15" s="544"/>
      <c r="E15" s="328">
        <v>6.0216668137188387E-2</v>
      </c>
      <c r="F15" s="328">
        <v>0.32086076191226892</v>
      </c>
      <c r="G15" s="329">
        <v>5.5188515889374595E-2</v>
      </c>
    </row>
    <row r="16" spans="1:7" ht="15.75" thickBot="1" x14ac:dyDescent="0.3">
      <c r="A16" s="542"/>
      <c r="B16" s="330" t="s">
        <v>681</v>
      </c>
      <c r="C16" s="331">
        <v>0</v>
      </c>
      <c r="D16" s="545"/>
      <c r="E16" s="332">
        <v>5.4502064440239362E-2</v>
      </c>
      <c r="F16" s="332">
        <v>6.7626277659573825E-2</v>
      </c>
      <c r="G16" s="333">
        <v>0.28496248084823522</v>
      </c>
    </row>
    <row r="17" spans="1:7" x14ac:dyDescent="0.25">
      <c r="A17" t="s">
        <v>574</v>
      </c>
      <c r="B17" s="334" t="s">
        <v>682</v>
      </c>
      <c r="D17" s="335"/>
      <c r="E17" s="335"/>
    </row>
    <row r="18" spans="1:7" x14ac:dyDescent="0.25">
      <c r="D18" s="335"/>
      <c r="E18" s="335"/>
    </row>
    <row r="19" spans="1:7" x14ac:dyDescent="0.25">
      <c r="D19" s="335"/>
      <c r="E19" s="335"/>
    </row>
    <row r="20" spans="1:7" ht="15.75" thickBot="1" x14ac:dyDescent="0.3">
      <c r="A20" s="13" t="s">
        <v>683</v>
      </c>
      <c r="D20" s="335"/>
      <c r="E20" s="335"/>
      <c r="F20" s="358"/>
      <c r="G20" s="358"/>
    </row>
    <row r="21" spans="1:7" x14ac:dyDescent="0.25">
      <c r="A21" s="13"/>
      <c r="C21" s="549" t="s">
        <v>664</v>
      </c>
      <c r="D21" s="550"/>
      <c r="E21" s="551"/>
      <c r="F21" s="375"/>
      <c r="G21" s="375"/>
    </row>
    <row r="22" spans="1:7" ht="15.75" thickBot="1" x14ac:dyDescent="0.3">
      <c r="A22" s="13"/>
      <c r="C22" s="421" t="s">
        <v>665</v>
      </c>
      <c r="D22" s="422" t="s">
        <v>666</v>
      </c>
      <c r="E22" s="423" t="s">
        <v>685</v>
      </c>
      <c r="F22" s="358"/>
      <c r="G22" s="358"/>
    </row>
    <row r="23" spans="1:7" x14ac:dyDescent="0.25">
      <c r="A23" s="546" t="s">
        <v>670</v>
      </c>
      <c r="B23" s="417" t="s">
        <v>671</v>
      </c>
      <c r="C23" s="413">
        <v>0.11</v>
      </c>
      <c r="D23" s="414">
        <v>7.4999999999999997E-2</v>
      </c>
      <c r="E23" s="420">
        <v>7.4999999999999997E-2</v>
      </c>
      <c r="F23" s="358"/>
      <c r="G23" s="358"/>
    </row>
    <row r="24" spans="1:7" x14ac:dyDescent="0.25">
      <c r="A24" s="547"/>
      <c r="B24" s="412" t="s">
        <v>672</v>
      </c>
      <c r="C24" s="415">
        <v>0.09</v>
      </c>
      <c r="D24" s="407">
        <v>0.1</v>
      </c>
      <c r="E24" s="351">
        <v>0.1</v>
      </c>
    </row>
    <row r="25" spans="1:7" x14ac:dyDescent="0.25">
      <c r="A25" s="547"/>
      <c r="B25" s="412" t="s">
        <v>673</v>
      </c>
      <c r="C25" s="415">
        <v>0.16</v>
      </c>
      <c r="D25" s="407">
        <v>0.2</v>
      </c>
      <c r="E25" s="351">
        <v>0.2</v>
      </c>
    </row>
    <row r="26" spans="1:7" x14ac:dyDescent="0.25">
      <c r="A26" s="547"/>
      <c r="B26" s="412" t="s">
        <v>674</v>
      </c>
      <c r="C26" s="415">
        <v>0.06</v>
      </c>
      <c r="D26" s="407">
        <v>0.17</v>
      </c>
      <c r="E26" s="351">
        <v>0.215</v>
      </c>
    </row>
    <row r="27" spans="1:7" x14ac:dyDescent="0.25">
      <c r="A27" s="547"/>
      <c r="B27" s="412" t="s">
        <v>675</v>
      </c>
      <c r="C27" s="415">
        <v>0.08</v>
      </c>
      <c r="D27" s="407">
        <v>0.12</v>
      </c>
      <c r="E27" s="351">
        <v>0.12</v>
      </c>
    </row>
    <row r="28" spans="1:7" x14ac:dyDescent="0.25">
      <c r="A28" s="547"/>
      <c r="B28" s="412" t="s">
        <v>676</v>
      </c>
      <c r="C28" s="415">
        <v>0.04</v>
      </c>
      <c r="D28" s="407">
        <v>0.12</v>
      </c>
      <c r="E28" s="351">
        <v>0.12</v>
      </c>
    </row>
    <row r="29" spans="1:7" x14ac:dyDescent="0.25">
      <c r="A29" s="547"/>
      <c r="B29" s="412" t="s">
        <v>677</v>
      </c>
      <c r="C29" s="415">
        <v>2.5000000000000001E-2</v>
      </c>
      <c r="D29" s="407">
        <v>2.5000000000000001E-2</v>
      </c>
      <c r="E29" s="351">
        <v>2.5000000000000001E-2</v>
      </c>
    </row>
    <row r="30" spans="1:7" x14ac:dyDescent="0.25">
      <c r="A30" s="547"/>
      <c r="B30" s="412" t="s">
        <v>678</v>
      </c>
      <c r="C30" s="415">
        <v>0</v>
      </c>
      <c r="D30" s="407">
        <v>0</v>
      </c>
      <c r="E30" s="351">
        <v>0</v>
      </c>
    </row>
    <row r="31" spans="1:7" x14ac:dyDescent="0.25">
      <c r="A31" s="547"/>
      <c r="B31" s="412" t="s">
        <v>679</v>
      </c>
      <c r="C31" s="416" t="s">
        <v>182</v>
      </c>
      <c r="D31" s="407">
        <v>0.02</v>
      </c>
      <c r="E31" s="351">
        <v>0.02</v>
      </c>
    </row>
    <row r="32" spans="1:7" x14ac:dyDescent="0.25">
      <c r="A32" s="547"/>
      <c r="B32" s="412" t="s">
        <v>680</v>
      </c>
      <c r="C32" s="416" t="s">
        <v>182</v>
      </c>
      <c r="D32" s="407">
        <v>0.14000000000000001</v>
      </c>
      <c r="E32" s="351">
        <v>0.14000000000000001</v>
      </c>
    </row>
    <row r="33" spans="1:6" ht="15.75" thickBot="1" x14ac:dyDescent="0.3">
      <c r="A33" s="548"/>
      <c r="B33" s="418" t="s">
        <v>681</v>
      </c>
      <c r="C33" s="419" t="s">
        <v>182</v>
      </c>
      <c r="D33" s="409">
        <v>7.4999999999999997E-2</v>
      </c>
      <c r="E33" s="352">
        <v>7.4999999999999997E-2</v>
      </c>
    </row>
    <row r="34" spans="1:6" x14ac:dyDescent="0.25">
      <c r="D34" s="335"/>
      <c r="E34" s="335"/>
    </row>
    <row r="35" spans="1:6" x14ac:dyDescent="0.25">
      <c r="D35" s="335"/>
      <c r="E35" s="335"/>
    </row>
    <row r="36" spans="1:6" ht="15.75" thickBot="1" x14ac:dyDescent="0.3">
      <c r="A36" s="13" t="s">
        <v>684</v>
      </c>
      <c r="D36" s="335"/>
      <c r="E36" s="335"/>
    </row>
    <row r="37" spans="1:6" x14ac:dyDescent="0.25">
      <c r="A37" s="13"/>
      <c r="C37" s="504" t="s">
        <v>664</v>
      </c>
      <c r="D37" s="505"/>
      <c r="E37" s="505"/>
      <c r="F37" s="506"/>
    </row>
    <row r="38" spans="1:6" ht="30.75" thickBot="1" x14ac:dyDescent="0.3">
      <c r="A38" s="4"/>
      <c r="B38" s="318"/>
      <c r="C38" s="319" t="s">
        <v>787</v>
      </c>
      <c r="D38" s="320" t="s">
        <v>786</v>
      </c>
      <c r="E38" s="320" t="s">
        <v>666</v>
      </c>
      <c r="F38" s="321" t="s">
        <v>685</v>
      </c>
    </row>
    <row r="39" spans="1:6" x14ac:dyDescent="0.25">
      <c r="A39" s="540" t="s">
        <v>670</v>
      </c>
      <c r="B39" s="338" t="s">
        <v>671</v>
      </c>
      <c r="C39" s="339">
        <v>0.69399999999999995</v>
      </c>
      <c r="D39" s="340">
        <v>0.11600000000000001</v>
      </c>
      <c r="E39" s="340">
        <v>0.185</v>
      </c>
      <c r="F39" s="341">
        <v>0.09</v>
      </c>
    </row>
    <row r="40" spans="1:6" x14ac:dyDescent="0.25">
      <c r="A40" s="541"/>
      <c r="B40" s="342" t="s">
        <v>672</v>
      </c>
      <c r="C40" s="343">
        <v>0.11600000000000001</v>
      </c>
      <c r="D40" s="344">
        <v>7.5999999999999998E-2</v>
      </c>
      <c r="E40" s="344">
        <v>0.1</v>
      </c>
      <c r="F40" s="336">
        <v>0.09</v>
      </c>
    </row>
    <row r="41" spans="1:6" x14ac:dyDescent="0.25">
      <c r="A41" s="541"/>
      <c r="B41" s="342" t="s">
        <v>673</v>
      </c>
      <c r="C41" s="343">
        <v>7.5999999999999998E-2</v>
      </c>
      <c r="D41" s="344">
        <v>4.5999999999999999E-2</v>
      </c>
      <c r="E41" s="344">
        <v>0.06</v>
      </c>
      <c r="F41" s="336">
        <v>0.09</v>
      </c>
    </row>
    <row r="42" spans="1:6" x14ac:dyDescent="0.25">
      <c r="A42" s="541"/>
      <c r="B42" s="342" t="s">
        <v>674</v>
      </c>
      <c r="C42" s="343">
        <v>7.5999999999999998E-2</v>
      </c>
      <c r="D42" s="344">
        <v>4.5999999999999999E-2</v>
      </c>
      <c r="E42" s="344">
        <v>0.03</v>
      </c>
      <c r="F42" s="336">
        <v>0.09</v>
      </c>
    </row>
    <row r="43" spans="1:6" x14ac:dyDescent="0.25">
      <c r="A43" s="541"/>
      <c r="B43" s="342" t="s">
        <v>675</v>
      </c>
      <c r="C43" s="343">
        <v>7.5999999999999998E-2</v>
      </c>
      <c r="D43" s="344">
        <v>4.5999999999999999E-2</v>
      </c>
      <c r="E43" s="344">
        <v>0.06</v>
      </c>
      <c r="F43" s="336">
        <v>0.09</v>
      </c>
    </row>
    <row r="44" spans="1:6" x14ac:dyDescent="0.25">
      <c r="A44" s="541"/>
      <c r="B44" s="342" t="s">
        <v>676</v>
      </c>
      <c r="C44" s="343">
        <v>0.11600000000000001</v>
      </c>
      <c r="D44" s="344">
        <v>7.5999999999999998E-2</v>
      </c>
      <c r="E44" s="344">
        <v>0.1</v>
      </c>
      <c r="F44" s="336">
        <v>0.09</v>
      </c>
    </row>
    <row r="45" spans="1:6" x14ac:dyDescent="0.25">
      <c r="A45" s="541"/>
      <c r="B45" s="342" t="s">
        <v>677</v>
      </c>
      <c r="C45" s="343">
        <v>0.185</v>
      </c>
      <c r="D45" s="344">
        <v>0.185</v>
      </c>
      <c r="E45" s="344">
        <v>0.185</v>
      </c>
      <c r="F45" s="336">
        <v>0.09</v>
      </c>
    </row>
    <row r="46" spans="1:6" x14ac:dyDescent="0.25">
      <c r="A46" s="541"/>
      <c r="B46" s="342" t="s">
        <v>678</v>
      </c>
      <c r="C46" s="416" t="s">
        <v>182</v>
      </c>
      <c r="D46" s="401" t="s">
        <v>182</v>
      </c>
      <c r="E46" s="401" t="s">
        <v>182</v>
      </c>
      <c r="F46" s="402" t="s">
        <v>182</v>
      </c>
    </row>
    <row r="47" spans="1:6" x14ac:dyDescent="0.25">
      <c r="A47" s="541"/>
      <c r="B47" s="342" t="s">
        <v>679</v>
      </c>
      <c r="C47" s="400" t="s">
        <v>182</v>
      </c>
      <c r="D47" s="401" t="s">
        <v>182</v>
      </c>
      <c r="E47" s="344">
        <v>0.03</v>
      </c>
      <c r="F47" s="336">
        <v>0.09</v>
      </c>
    </row>
    <row r="48" spans="1:6" x14ac:dyDescent="0.25">
      <c r="A48" s="541"/>
      <c r="B48" s="342" t="s">
        <v>680</v>
      </c>
      <c r="C48" s="400" t="s">
        <v>182</v>
      </c>
      <c r="D48" s="401" t="s">
        <v>182</v>
      </c>
      <c r="E48" s="344">
        <v>0.09</v>
      </c>
      <c r="F48" s="336">
        <v>0.09</v>
      </c>
    </row>
    <row r="49" spans="1:9" ht="15.75" thickBot="1" x14ac:dyDescent="0.3">
      <c r="A49" s="542"/>
      <c r="B49" s="345" t="s">
        <v>681</v>
      </c>
      <c r="C49" s="403" t="s">
        <v>182</v>
      </c>
      <c r="D49" s="404" t="s">
        <v>182</v>
      </c>
      <c r="E49" s="346">
        <v>0.09</v>
      </c>
      <c r="F49" s="337">
        <v>0.09</v>
      </c>
    </row>
    <row r="50" spans="1:9" x14ac:dyDescent="0.25">
      <c r="D50" s="335"/>
      <c r="E50" s="335"/>
    </row>
    <row r="51" spans="1:9" ht="15.75" thickBot="1" x14ac:dyDescent="0.3">
      <c r="D51" s="335"/>
      <c r="E51" s="335"/>
    </row>
    <row r="52" spans="1:9" x14ac:dyDescent="0.25">
      <c r="A52" s="51" t="s">
        <v>686</v>
      </c>
      <c r="B52" s="52"/>
      <c r="C52" s="52"/>
      <c r="D52" s="52"/>
      <c r="E52" s="347"/>
      <c r="F52" s="335"/>
    </row>
    <row r="53" spans="1:9" ht="45" x14ac:dyDescent="0.25">
      <c r="A53" s="54"/>
      <c r="B53" s="348"/>
      <c r="C53" s="315" t="s">
        <v>687</v>
      </c>
      <c r="D53" s="408" t="s">
        <v>688</v>
      </c>
      <c r="E53" s="349" t="s">
        <v>788</v>
      </c>
      <c r="F53" s="350"/>
      <c r="G53" s="350"/>
      <c r="H53" s="350"/>
      <c r="I53" s="350"/>
    </row>
    <row r="54" spans="1:9" x14ac:dyDescent="0.25">
      <c r="A54" s="538"/>
      <c r="B54" t="s">
        <v>665</v>
      </c>
      <c r="C54" s="344">
        <v>1</v>
      </c>
      <c r="D54" s="406">
        <v>0.1</v>
      </c>
      <c r="E54" s="351">
        <v>0.56999999999999995</v>
      </c>
      <c r="F54" s="350"/>
      <c r="G54" s="350"/>
      <c r="H54" s="350"/>
      <c r="I54" s="350"/>
    </row>
    <row r="55" spans="1:9" x14ac:dyDescent="0.25">
      <c r="A55" s="538"/>
      <c r="B55" t="s">
        <v>666</v>
      </c>
      <c r="C55" s="344">
        <v>0.42</v>
      </c>
      <c r="D55" s="406">
        <v>0</v>
      </c>
      <c r="E55" s="405">
        <v>0.5</v>
      </c>
      <c r="F55" s="350"/>
      <c r="G55" s="350"/>
      <c r="H55" s="350"/>
      <c r="I55" s="350"/>
    </row>
    <row r="56" spans="1:9" ht="15.75" thickBot="1" x14ac:dyDescent="0.3">
      <c r="A56" s="539"/>
      <c r="B56" s="59" t="s">
        <v>685</v>
      </c>
      <c r="C56" s="346">
        <v>0.44</v>
      </c>
      <c r="D56" s="409">
        <v>0</v>
      </c>
      <c r="E56" s="410">
        <v>0.5</v>
      </c>
      <c r="F56" s="350"/>
      <c r="G56" s="350"/>
      <c r="H56" s="350"/>
      <c r="I56" s="350"/>
    </row>
    <row r="57" spans="1:9" x14ac:dyDescent="0.25">
      <c r="D57" s="350"/>
      <c r="E57" s="350"/>
      <c r="F57" s="350"/>
      <c r="G57" s="350"/>
      <c r="H57" s="350"/>
    </row>
    <row r="58" spans="1:9" ht="15.75" thickBot="1" x14ac:dyDescent="0.3">
      <c r="D58" s="350"/>
      <c r="E58" s="350"/>
      <c r="F58" s="350"/>
      <c r="G58" s="350"/>
      <c r="H58" s="350"/>
    </row>
    <row r="59" spans="1:9" x14ac:dyDescent="0.25">
      <c r="A59" s="265" t="s">
        <v>689</v>
      </c>
      <c r="B59" s="73"/>
      <c r="C59" s="266"/>
    </row>
    <row r="60" spans="1:9" x14ac:dyDescent="0.25">
      <c r="A60" s="353"/>
      <c r="B60" t="s">
        <v>690</v>
      </c>
      <c r="C60" s="336">
        <v>0</v>
      </c>
    </row>
    <row r="61" spans="1:9" x14ac:dyDescent="0.25">
      <c r="A61" s="63"/>
      <c r="B61" t="s">
        <v>691</v>
      </c>
      <c r="C61" s="336">
        <v>4.0000000000000001E-3</v>
      </c>
    </row>
    <row r="62" spans="1:9" ht="15.75" thickBot="1" x14ac:dyDescent="0.3">
      <c r="A62" s="58"/>
      <c r="B62" s="59" t="s">
        <v>692</v>
      </c>
      <c r="C62" s="337">
        <v>2.4000000000000001E-4</v>
      </c>
    </row>
    <row r="64" spans="1:9" ht="15.75" thickBot="1" x14ac:dyDescent="0.3"/>
    <row r="65" spans="1:3" x14ac:dyDescent="0.25">
      <c r="A65" s="265" t="s">
        <v>693</v>
      </c>
      <c r="B65" s="73"/>
      <c r="C65" s="266"/>
    </row>
    <row r="66" spans="1:3" x14ac:dyDescent="0.25">
      <c r="A66" s="353"/>
      <c r="B66" t="s">
        <v>690</v>
      </c>
      <c r="C66" s="336">
        <v>0</v>
      </c>
    </row>
    <row r="67" spans="1:3" x14ac:dyDescent="0.25">
      <c r="A67" s="63"/>
      <c r="B67" t="s">
        <v>691</v>
      </c>
      <c r="C67" s="354">
        <v>6.1667146800000014E-4</v>
      </c>
    </row>
    <row r="68" spans="1:3" ht="15.75" thickBot="1" x14ac:dyDescent="0.3">
      <c r="A68" s="58"/>
      <c r="B68" s="59" t="s">
        <v>692</v>
      </c>
      <c r="C68" s="337">
        <v>1.0000000000000001E-5</v>
      </c>
    </row>
    <row r="69" spans="1:3" x14ac:dyDescent="0.25">
      <c r="A69" t="s">
        <v>574</v>
      </c>
      <c r="B69" t="s">
        <v>694</v>
      </c>
    </row>
    <row r="71" spans="1:3" ht="15.75" thickBot="1" x14ac:dyDescent="0.3"/>
    <row r="72" spans="1:3" x14ac:dyDescent="0.25">
      <c r="A72" s="265" t="s">
        <v>695</v>
      </c>
      <c r="B72" s="73"/>
      <c r="C72" s="266"/>
    </row>
    <row r="73" spans="1:3" x14ac:dyDescent="0.25">
      <c r="A73" s="63"/>
      <c r="B73" t="s">
        <v>696</v>
      </c>
      <c r="C73" s="306">
        <v>0.18571844507876878</v>
      </c>
    </row>
    <row r="74" spans="1:3" x14ac:dyDescent="0.25">
      <c r="A74" s="63"/>
      <c r="B74" t="s">
        <v>697</v>
      </c>
      <c r="C74" s="64">
        <v>6.4999999999999997E-3</v>
      </c>
    </row>
    <row r="75" spans="1:3" ht="15.75" thickBot="1" x14ac:dyDescent="0.3">
      <c r="A75" s="58"/>
      <c r="B75" s="59" t="s">
        <v>698</v>
      </c>
      <c r="C75" s="411">
        <v>1.1941858141858141E-4</v>
      </c>
    </row>
    <row r="76" spans="1:3" x14ac:dyDescent="0.25">
      <c r="A76" t="s">
        <v>574</v>
      </c>
      <c r="B76" t="s">
        <v>699</v>
      </c>
    </row>
  </sheetData>
  <mergeCells count="8">
    <mergeCell ref="A54:A56"/>
    <mergeCell ref="C4:G4"/>
    <mergeCell ref="A6:A16"/>
    <mergeCell ref="D6:D16"/>
    <mergeCell ref="A23:A33"/>
    <mergeCell ref="C37:F37"/>
    <mergeCell ref="A39:A49"/>
    <mergeCell ref="C21:E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C8C4F-4376-4DFC-854E-541B5CA16E42}">
  <dimension ref="A1:C23"/>
  <sheetViews>
    <sheetView workbookViewId="0">
      <selection activeCell="C2" sqref="C2"/>
    </sheetView>
  </sheetViews>
  <sheetFormatPr defaultRowHeight="15" x14ac:dyDescent="0.25"/>
  <cols>
    <col min="1" max="1" width="11.140625" bestFit="1" customWidth="1"/>
    <col min="2" max="2" width="12.42578125" bestFit="1" customWidth="1"/>
    <col min="3" max="3" width="92" bestFit="1" customWidth="1"/>
  </cols>
  <sheetData>
    <row r="1" spans="1:3" x14ac:dyDescent="0.25">
      <c r="A1" s="552" t="s">
        <v>848</v>
      </c>
      <c r="B1" s="552" t="s">
        <v>849</v>
      </c>
      <c r="C1" s="552" t="s">
        <v>850</v>
      </c>
    </row>
    <row r="2" spans="1:3" x14ac:dyDescent="0.25">
      <c r="A2" s="553">
        <v>1</v>
      </c>
      <c r="B2" s="554">
        <v>44356</v>
      </c>
      <c r="C2" s="37" t="s">
        <v>851</v>
      </c>
    </row>
    <row r="3" spans="1:3" x14ac:dyDescent="0.25">
      <c r="A3" s="553">
        <v>1.1000000000000001</v>
      </c>
      <c r="B3" s="554">
        <v>44361</v>
      </c>
      <c r="C3" s="37" t="s">
        <v>852</v>
      </c>
    </row>
    <row r="4" spans="1:3" x14ac:dyDescent="0.25">
      <c r="A4" s="37"/>
      <c r="B4" s="37"/>
      <c r="C4" s="37"/>
    </row>
    <row r="5" spans="1:3" x14ac:dyDescent="0.25">
      <c r="A5" s="37"/>
      <c r="B5" s="37"/>
      <c r="C5" s="37"/>
    </row>
    <row r="6" spans="1:3" x14ac:dyDescent="0.25">
      <c r="A6" s="37"/>
      <c r="B6" s="37"/>
      <c r="C6" s="37"/>
    </row>
    <row r="7" spans="1:3" x14ac:dyDescent="0.25">
      <c r="A7" s="37"/>
      <c r="B7" s="37"/>
      <c r="C7" s="37"/>
    </row>
    <row r="8" spans="1:3" x14ac:dyDescent="0.25">
      <c r="A8" s="37"/>
      <c r="B8" s="37"/>
      <c r="C8" s="37"/>
    </row>
    <row r="9" spans="1:3" x14ac:dyDescent="0.25">
      <c r="A9" s="37"/>
      <c r="B9" s="37"/>
      <c r="C9" s="37"/>
    </row>
    <row r="10" spans="1:3" x14ac:dyDescent="0.25">
      <c r="A10" s="37"/>
      <c r="B10" s="37"/>
      <c r="C10" s="37"/>
    </row>
    <row r="11" spans="1:3" x14ac:dyDescent="0.25">
      <c r="A11" s="37"/>
      <c r="B11" s="37"/>
      <c r="C11" s="37"/>
    </row>
    <row r="12" spans="1:3" x14ac:dyDescent="0.25">
      <c r="A12" s="37"/>
      <c r="B12" s="37"/>
      <c r="C12" s="37"/>
    </row>
    <row r="13" spans="1:3" x14ac:dyDescent="0.25">
      <c r="A13" s="37"/>
      <c r="B13" s="37"/>
      <c r="C13" s="37"/>
    </row>
    <row r="14" spans="1:3" x14ac:dyDescent="0.25">
      <c r="A14" s="37"/>
      <c r="B14" s="37"/>
      <c r="C14" s="37"/>
    </row>
    <row r="15" spans="1:3" x14ac:dyDescent="0.25">
      <c r="A15" s="37"/>
      <c r="B15" s="37"/>
      <c r="C15" s="37"/>
    </row>
    <row r="16" spans="1:3" x14ac:dyDescent="0.25">
      <c r="A16" s="37"/>
      <c r="B16" s="37"/>
      <c r="C16" s="37"/>
    </row>
    <row r="17" spans="1:3" x14ac:dyDescent="0.25">
      <c r="A17" s="37"/>
      <c r="B17" s="37"/>
      <c r="C17" s="37"/>
    </row>
    <row r="18" spans="1:3" x14ac:dyDescent="0.25">
      <c r="A18" s="37"/>
      <c r="B18" s="37"/>
      <c r="C18" s="37"/>
    </row>
    <row r="19" spans="1:3" x14ac:dyDescent="0.25">
      <c r="A19" s="37"/>
      <c r="B19" s="37"/>
      <c r="C19" s="37"/>
    </row>
    <row r="20" spans="1:3" x14ac:dyDescent="0.25">
      <c r="A20" s="37"/>
      <c r="B20" s="37"/>
      <c r="C20" s="37"/>
    </row>
    <row r="21" spans="1:3" x14ac:dyDescent="0.25">
      <c r="A21" s="37"/>
      <c r="B21" s="37"/>
      <c r="C21" s="37"/>
    </row>
    <row r="22" spans="1:3" x14ac:dyDescent="0.25">
      <c r="A22" s="37"/>
      <c r="B22" s="37"/>
      <c r="C22" s="37"/>
    </row>
    <row r="23" spans="1:3" x14ac:dyDescent="0.25">
      <c r="A23" s="37"/>
      <c r="B23" s="37"/>
      <c r="C23" s="37"/>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790DF-5950-4282-A15D-E28839218239}">
  <sheetPr>
    <tabColor theme="4"/>
  </sheetPr>
  <dimension ref="B1:O75"/>
  <sheetViews>
    <sheetView topLeftCell="A5" zoomScale="75" zoomScaleNormal="75" workbookViewId="0">
      <pane xSplit="3" ySplit="2" topLeftCell="D7" activePane="bottomRight" state="frozen"/>
      <selection activeCell="A5" sqref="A5"/>
      <selection pane="topRight" activeCell="D5" sqref="D5"/>
      <selection pane="bottomLeft" activeCell="A6" sqref="A6"/>
      <selection pane="bottomRight"/>
    </sheetView>
  </sheetViews>
  <sheetFormatPr defaultColWidth="9.140625" defaultRowHeight="12.75" x14ac:dyDescent="0.2"/>
  <cols>
    <col min="1" max="1" width="6.5703125" style="230" customWidth="1"/>
    <col min="2" max="2" width="7.5703125" style="230" customWidth="1"/>
    <col min="3" max="3" width="28" style="230" customWidth="1"/>
    <col min="4" max="11" width="29.140625" style="232" customWidth="1"/>
    <col min="12" max="12" width="73.42578125" style="232" customWidth="1"/>
    <col min="13" max="14" width="9.140625" style="230"/>
    <col min="15" max="15" width="69.28515625" style="230" customWidth="1"/>
    <col min="16" max="16384" width="9.140625" style="230"/>
  </cols>
  <sheetData>
    <row r="1" spans="2:15" x14ac:dyDescent="0.2">
      <c r="B1" s="1"/>
      <c r="C1" s="1"/>
      <c r="D1" s="3"/>
      <c r="E1" s="3"/>
      <c r="F1" s="3"/>
      <c r="G1" s="3"/>
      <c r="H1" s="3"/>
      <c r="I1" s="3"/>
      <c r="J1" s="10"/>
      <c r="K1" s="10"/>
      <c r="L1" s="3"/>
    </row>
    <row r="2" spans="2:15" x14ac:dyDescent="0.2">
      <c r="B2" s="1"/>
      <c r="C2" s="1"/>
      <c r="D2" s="3"/>
      <c r="E2" s="3"/>
      <c r="F2" s="3"/>
      <c r="G2" s="3"/>
      <c r="H2" s="3"/>
      <c r="I2" s="3"/>
      <c r="J2" s="10"/>
      <c r="K2" s="10"/>
      <c r="L2" s="3"/>
    </row>
    <row r="3" spans="2:15" x14ac:dyDescent="0.2">
      <c r="B3" s="1"/>
      <c r="C3" s="1"/>
      <c r="D3" s="3"/>
      <c r="E3" s="3"/>
      <c r="F3" s="3"/>
      <c r="G3" s="3"/>
      <c r="H3" s="3"/>
      <c r="I3" s="3"/>
      <c r="J3" s="10"/>
      <c r="K3" s="10"/>
      <c r="L3" s="3"/>
    </row>
    <row r="4" spans="2:15" ht="13.5" thickBot="1" x14ac:dyDescent="0.25">
      <c r="B4" s="1"/>
      <c r="C4" s="1"/>
      <c r="D4" s="3"/>
      <c r="E4" s="3"/>
      <c r="F4" s="3"/>
      <c r="G4" s="3"/>
      <c r="H4" s="3"/>
      <c r="I4" s="3"/>
      <c r="J4" s="10"/>
      <c r="K4" s="10"/>
      <c r="L4" s="3"/>
    </row>
    <row r="5" spans="2:15" ht="19.5" thickBot="1" x14ac:dyDescent="0.35">
      <c r="D5" s="231"/>
      <c r="E5" s="460" t="s">
        <v>515</v>
      </c>
      <c r="F5" s="461"/>
      <c r="G5" s="461"/>
      <c r="H5" s="462"/>
      <c r="I5" s="463" t="s">
        <v>516</v>
      </c>
      <c r="J5" s="464"/>
      <c r="K5" s="465"/>
    </row>
    <row r="6" spans="2:15" ht="38.25" thickBot="1" x14ac:dyDescent="0.25">
      <c r="D6" s="255" t="s">
        <v>0</v>
      </c>
      <c r="E6" s="256" t="s">
        <v>1</v>
      </c>
      <c r="F6" s="257" t="s">
        <v>2</v>
      </c>
      <c r="G6" s="257" t="s">
        <v>3</v>
      </c>
      <c r="H6" s="258" t="s">
        <v>44</v>
      </c>
      <c r="I6" s="256" t="s">
        <v>49</v>
      </c>
      <c r="J6" s="257" t="s">
        <v>41</v>
      </c>
      <c r="K6" s="258" t="s">
        <v>42</v>
      </c>
      <c r="L6" s="245" t="s">
        <v>484</v>
      </c>
      <c r="O6" s="436" t="s">
        <v>823</v>
      </c>
    </row>
    <row r="7" spans="2:15" ht="31.5" customHeight="1" x14ac:dyDescent="0.2">
      <c r="B7" s="468" t="s">
        <v>58</v>
      </c>
      <c r="C7" s="469"/>
      <c r="D7" s="469"/>
      <c r="E7" s="469"/>
      <c r="F7" s="469"/>
      <c r="G7" s="469"/>
      <c r="H7" s="469"/>
      <c r="I7" s="469"/>
      <c r="J7" s="469"/>
      <c r="K7" s="470"/>
      <c r="L7" s="355" t="s">
        <v>701</v>
      </c>
      <c r="O7" s="431" t="s">
        <v>824</v>
      </c>
    </row>
    <row r="8" spans="2:15" ht="27.6" customHeight="1" x14ac:dyDescent="0.2">
      <c r="B8" s="458" t="s">
        <v>45</v>
      </c>
      <c r="C8" s="2" t="s">
        <v>63</v>
      </c>
      <c r="D8" s="453" t="s">
        <v>231</v>
      </c>
      <c r="E8" s="453"/>
      <c r="F8" s="453"/>
      <c r="G8" s="453"/>
      <c r="H8" s="453"/>
      <c r="I8" s="453"/>
      <c r="J8" s="453"/>
      <c r="K8" s="459"/>
      <c r="L8" s="246" t="s">
        <v>114</v>
      </c>
      <c r="O8" s="432" t="s">
        <v>825</v>
      </c>
    </row>
    <row r="9" spans="2:15" ht="45" x14ac:dyDescent="0.2">
      <c r="B9" s="458"/>
      <c r="C9" s="2" t="s">
        <v>226</v>
      </c>
      <c r="D9" s="453" t="s">
        <v>232</v>
      </c>
      <c r="E9" s="453"/>
      <c r="F9" s="453"/>
      <c r="G9" s="453"/>
      <c r="H9" s="453"/>
      <c r="I9" s="453"/>
      <c r="J9" s="453"/>
      <c r="K9" s="459"/>
      <c r="L9" s="246" t="s">
        <v>114</v>
      </c>
      <c r="O9" s="433" t="s">
        <v>826</v>
      </c>
    </row>
    <row r="10" spans="2:15" ht="30" customHeight="1" x14ac:dyDescent="0.2">
      <c r="B10" s="458"/>
      <c r="C10" s="2" t="s">
        <v>227</v>
      </c>
      <c r="D10" s="453" t="s">
        <v>66</v>
      </c>
      <c r="E10" s="453"/>
      <c r="F10" s="453"/>
      <c r="G10" s="453"/>
      <c r="H10" s="453"/>
      <c r="I10" s="453"/>
      <c r="J10" s="453"/>
      <c r="K10" s="459"/>
      <c r="L10" s="246" t="s">
        <v>115</v>
      </c>
      <c r="O10" s="434" t="s">
        <v>828</v>
      </c>
    </row>
    <row r="11" spans="2:15" ht="30.75" thickBot="1" x14ac:dyDescent="0.25">
      <c r="B11" s="458"/>
      <c r="C11" s="254" t="s">
        <v>228</v>
      </c>
      <c r="D11" s="453" t="s">
        <v>233</v>
      </c>
      <c r="E11" s="453"/>
      <c r="F11" s="453"/>
      <c r="G11" s="453"/>
      <c r="H11" s="453"/>
      <c r="I11" s="453"/>
      <c r="J11" s="453"/>
      <c r="K11" s="459"/>
      <c r="L11" s="246" t="s">
        <v>116</v>
      </c>
      <c r="O11" s="435" t="s">
        <v>827</v>
      </c>
    </row>
    <row r="12" spans="2:15" ht="45" x14ac:dyDescent="0.2">
      <c r="B12" s="458"/>
      <c r="C12" s="2" t="s">
        <v>225</v>
      </c>
      <c r="D12" s="227" t="s">
        <v>69</v>
      </c>
      <c r="E12" s="443" t="s">
        <v>68</v>
      </c>
      <c r="F12" s="443"/>
      <c r="G12" s="443"/>
      <c r="H12" s="443"/>
      <c r="I12" s="443"/>
      <c r="J12" s="443"/>
      <c r="K12" s="467"/>
      <c r="L12" s="246" t="s">
        <v>117</v>
      </c>
    </row>
    <row r="13" spans="2:15" ht="31.5" customHeight="1" x14ac:dyDescent="0.2">
      <c r="B13" s="454" t="s">
        <v>50</v>
      </c>
      <c r="C13" s="455"/>
      <c r="D13" s="455"/>
      <c r="E13" s="455"/>
      <c r="F13" s="455"/>
      <c r="G13" s="455"/>
      <c r="H13" s="455"/>
      <c r="I13" s="455"/>
      <c r="J13" s="455"/>
      <c r="K13" s="455"/>
      <c r="L13" s="246" t="s">
        <v>821</v>
      </c>
    </row>
    <row r="14" spans="2:15" ht="63.75" customHeight="1" x14ac:dyDescent="0.2">
      <c r="B14" s="458" t="s">
        <v>16</v>
      </c>
      <c r="C14" s="2" t="s">
        <v>17</v>
      </c>
      <c r="D14" s="227" t="s">
        <v>76</v>
      </c>
      <c r="E14" s="225" t="s">
        <v>93</v>
      </c>
      <c r="F14" s="226" t="s">
        <v>94</v>
      </c>
      <c r="G14" s="225" t="s">
        <v>36</v>
      </c>
      <c r="H14" s="226" t="s">
        <v>72</v>
      </c>
      <c r="I14" s="225" t="s">
        <v>36</v>
      </c>
      <c r="J14" s="226" t="s">
        <v>72</v>
      </c>
      <c r="K14" s="428" t="s">
        <v>36</v>
      </c>
      <c r="L14" s="430" t="s">
        <v>822</v>
      </c>
    </row>
    <row r="15" spans="2:15" ht="27.6" customHeight="1" x14ac:dyDescent="0.2">
      <c r="B15" s="458"/>
      <c r="C15" s="2" t="s">
        <v>229</v>
      </c>
      <c r="D15" s="453" t="s">
        <v>230</v>
      </c>
      <c r="E15" s="453"/>
      <c r="F15" s="453"/>
      <c r="G15" s="453"/>
      <c r="H15" s="453"/>
      <c r="I15" s="453"/>
      <c r="J15" s="453"/>
      <c r="K15" s="449"/>
      <c r="L15" s="430"/>
    </row>
    <row r="16" spans="2:15" ht="29.1" customHeight="1" x14ac:dyDescent="0.2">
      <c r="B16" s="458"/>
      <c r="C16" s="2" t="s">
        <v>234</v>
      </c>
      <c r="D16" s="453" t="s">
        <v>235</v>
      </c>
      <c r="E16" s="453"/>
      <c r="F16" s="453"/>
      <c r="G16" s="453"/>
      <c r="H16" s="453"/>
      <c r="I16" s="453"/>
      <c r="J16" s="453"/>
      <c r="K16" s="449"/>
      <c r="L16" s="430"/>
    </row>
    <row r="17" spans="2:12" ht="63.75" customHeight="1" x14ac:dyDescent="0.2">
      <c r="B17" s="458"/>
      <c r="C17" s="2" t="s">
        <v>221</v>
      </c>
      <c r="D17" s="227" t="s">
        <v>77</v>
      </c>
      <c r="E17" s="225" t="s">
        <v>78</v>
      </c>
      <c r="F17" s="226" t="s">
        <v>79</v>
      </c>
      <c r="G17" s="225" t="s">
        <v>36</v>
      </c>
      <c r="H17" s="226" t="s">
        <v>72</v>
      </c>
      <c r="I17" s="9" t="s">
        <v>90</v>
      </c>
      <c r="J17" s="226" t="s">
        <v>72</v>
      </c>
      <c r="K17" s="428" t="s">
        <v>36</v>
      </c>
      <c r="L17" s="430"/>
    </row>
    <row r="18" spans="2:12" ht="63.75" customHeight="1" x14ac:dyDescent="0.2">
      <c r="B18" s="458"/>
      <c r="C18" s="2" t="s">
        <v>222</v>
      </c>
      <c r="D18" s="227" t="s">
        <v>80</v>
      </c>
      <c r="E18" s="225" t="s">
        <v>83</v>
      </c>
      <c r="F18" s="226" t="s">
        <v>85</v>
      </c>
      <c r="G18" s="225" t="s">
        <v>36</v>
      </c>
      <c r="H18" s="226" t="s">
        <v>72</v>
      </c>
      <c r="I18" s="9" t="s">
        <v>88</v>
      </c>
      <c r="J18" s="226" t="s">
        <v>72</v>
      </c>
      <c r="K18" s="428" t="s">
        <v>36</v>
      </c>
      <c r="L18" s="430"/>
    </row>
    <row r="19" spans="2:12" ht="63.75" customHeight="1" x14ac:dyDescent="0.2">
      <c r="B19" s="458"/>
      <c r="C19" s="2" t="s">
        <v>223</v>
      </c>
      <c r="D19" s="227" t="s">
        <v>81</v>
      </c>
      <c r="E19" s="225" t="s">
        <v>84</v>
      </c>
      <c r="F19" s="226" t="s">
        <v>86</v>
      </c>
      <c r="G19" s="225" t="s">
        <v>36</v>
      </c>
      <c r="H19" s="226" t="s">
        <v>72</v>
      </c>
      <c r="I19" s="9" t="s">
        <v>89</v>
      </c>
      <c r="J19" s="226" t="s">
        <v>72</v>
      </c>
      <c r="K19" s="428" t="s">
        <v>36</v>
      </c>
      <c r="L19" s="430"/>
    </row>
    <row r="20" spans="2:12" ht="63.75" customHeight="1" x14ac:dyDescent="0.2">
      <c r="B20" s="458"/>
      <c r="C20" s="2" t="s">
        <v>224</v>
      </c>
      <c r="D20" s="227" t="s">
        <v>95</v>
      </c>
      <c r="E20" s="225" t="s">
        <v>96</v>
      </c>
      <c r="F20" s="226" t="s">
        <v>97</v>
      </c>
      <c r="G20" s="225" t="s">
        <v>36</v>
      </c>
      <c r="H20" s="226" t="s">
        <v>72</v>
      </c>
      <c r="I20" s="466" t="s">
        <v>98</v>
      </c>
      <c r="J20" s="466"/>
      <c r="K20" s="428" t="s">
        <v>36</v>
      </c>
      <c r="L20" s="430"/>
    </row>
    <row r="21" spans="2:12" ht="45" customHeight="1" x14ac:dyDescent="0.2">
      <c r="B21" s="458"/>
      <c r="C21" s="2" t="s">
        <v>219</v>
      </c>
      <c r="D21" s="453" t="s">
        <v>107</v>
      </c>
      <c r="E21" s="453"/>
      <c r="F21" s="453"/>
      <c r="G21" s="443" t="s">
        <v>106</v>
      </c>
      <c r="H21" s="443"/>
      <c r="I21" s="453" t="s">
        <v>9</v>
      </c>
      <c r="J21" s="453"/>
      <c r="K21" s="235" t="s">
        <v>475</v>
      </c>
      <c r="L21" s="247" t="s">
        <v>236</v>
      </c>
    </row>
    <row r="22" spans="2:12" ht="52.5" customHeight="1" x14ac:dyDescent="0.2">
      <c r="B22" s="458"/>
      <c r="C22" s="2" t="s">
        <v>18</v>
      </c>
      <c r="D22" s="453" t="s">
        <v>130</v>
      </c>
      <c r="E22" s="453"/>
      <c r="F22" s="453"/>
      <c r="G22" s="443" t="s">
        <v>131</v>
      </c>
      <c r="H22" s="443"/>
      <c r="I22" s="453" t="s">
        <v>9</v>
      </c>
      <c r="J22" s="453"/>
      <c r="K22" s="235" t="s">
        <v>475</v>
      </c>
      <c r="L22" s="247" t="s">
        <v>700</v>
      </c>
    </row>
    <row r="23" spans="2:12" ht="39.75" customHeight="1" x14ac:dyDescent="0.2">
      <c r="B23" s="458"/>
      <c r="C23" s="2" t="s">
        <v>486</v>
      </c>
      <c r="D23" s="471" t="s">
        <v>485</v>
      </c>
      <c r="E23" s="471"/>
      <c r="F23" s="471"/>
      <c r="G23" s="471"/>
      <c r="H23" s="471"/>
      <c r="I23" s="471"/>
      <c r="J23" s="471"/>
      <c r="K23" s="472"/>
      <c r="L23" s="247"/>
    </row>
    <row r="24" spans="2:12" ht="51" customHeight="1" x14ac:dyDescent="0.2">
      <c r="B24" s="458"/>
      <c r="C24" s="2" t="s">
        <v>108</v>
      </c>
      <c r="D24" s="227" t="s">
        <v>20</v>
      </c>
      <c r="E24" s="442" t="s">
        <v>109</v>
      </c>
      <c r="F24" s="442"/>
      <c r="G24" s="443" t="s">
        <v>110</v>
      </c>
      <c r="H24" s="443"/>
      <c r="I24" s="9" t="s">
        <v>111</v>
      </c>
      <c r="J24" s="224" t="s">
        <v>491</v>
      </c>
      <c r="K24" s="235" t="s">
        <v>475</v>
      </c>
      <c r="L24" s="248" t="s">
        <v>217</v>
      </c>
    </row>
    <row r="25" spans="2:12" ht="70.5" customHeight="1" x14ac:dyDescent="0.2">
      <c r="B25" s="458"/>
      <c r="C25" s="2" t="s">
        <v>103</v>
      </c>
      <c r="D25" s="227" t="s">
        <v>20</v>
      </c>
      <c r="E25" s="442" t="s">
        <v>112</v>
      </c>
      <c r="F25" s="442"/>
      <c r="G25" s="443" t="s">
        <v>113</v>
      </c>
      <c r="H25" s="443"/>
      <c r="I25" s="9" t="s">
        <v>119</v>
      </c>
      <c r="J25" s="224" t="s">
        <v>492</v>
      </c>
      <c r="K25" s="235" t="s">
        <v>475</v>
      </c>
      <c r="L25" s="248" t="s">
        <v>218</v>
      </c>
    </row>
    <row r="26" spans="2:12" ht="94.5" customHeight="1" x14ac:dyDescent="0.2">
      <c r="B26" s="458"/>
      <c r="C26" s="2" t="s">
        <v>216</v>
      </c>
      <c r="D26" s="227" t="s">
        <v>480</v>
      </c>
      <c r="E26" s="443" t="s">
        <v>481</v>
      </c>
      <c r="F26" s="443"/>
      <c r="G26" s="453" t="s">
        <v>9</v>
      </c>
      <c r="H26" s="453"/>
      <c r="I26" s="453"/>
      <c r="J26" s="226" t="s">
        <v>36</v>
      </c>
      <c r="K26" s="236" t="s">
        <v>9</v>
      </c>
      <c r="L26" s="248" t="s">
        <v>493</v>
      </c>
    </row>
    <row r="27" spans="2:12" ht="70.5" customHeight="1" x14ac:dyDescent="0.2">
      <c r="B27" s="458"/>
      <c r="C27" s="2" t="s">
        <v>133</v>
      </c>
      <c r="D27" s="227" t="s">
        <v>132</v>
      </c>
      <c r="E27" s="442" t="s">
        <v>134</v>
      </c>
      <c r="F27" s="442"/>
      <c r="G27" s="442"/>
      <c r="H27" s="226" t="s">
        <v>135</v>
      </c>
      <c r="I27" s="442" t="s">
        <v>36</v>
      </c>
      <c r="J27" s="442"/>
      <c r="K27" s="473"/>
      <c r="L27" s="248" t="s">
        <v>820</v>
      </c>
    </row>
    <row r="28" spans="2:12" ht="40.5" customHeight="1" x14ac:dyDescent="0.2">
      <c r="B28" s="458"/>
      <c r="C28" s="2" t="s">
        <v>220</v>
      </c>
      <c r="D28" s="453" t="s">
        <v>124</v>
      </c>
      <c r="E28" s="453"/>
      <c r="F28" s="453"/>
      <c r="G28" s="443" t="s">
        <v>127</v>
      </c>
      <c r="H28" s="443"/>
      <c r="I28" s="443"/>
      <c r="J28" s="443"/>
      <c r="K28" s="467"/>
      <c r="L28" s="248" t="s">
        <v>121</v>
      </c>
    </row>
    <row r="29" spans="2:12" ht="39.6" customHeight="1" x14ac:dyDescent="0.2">
      <c r="B29" s="458"/>
      <c r="C29" s="2" t="s">
        <v>122</v>
      </c>
      <c r="D29" s="453" t="s">
        <v>125</v>
      </c>
      <c r="E29" s="453"/>
      <c r="F29" s="453"/>
      <c r="G29" s="453"/>
      <c r="H29" s="453"/>
      <c r="I29" s="453"/>
      <c r="J29" s="453"/>
      <c r="K29" s="459"/>
      <c r="L29" s="247" t="s">
        <v>120</v>
      </c>
    </row>
    <row r="30" spans="2:12" ht="45" x14ac:dyDescent="0.2">
      <c r="B30" s="458"/>
      <c r="C30" s="2" t="s">
        <v>123</v>
      </c>
      <c r="D30" s="453" t="s">
        <v>12</v>
      </c>
      <c r="E30" s="453"/>
      <c r="F30" s="453"/>
      <c r="G30" s="443" t="s">
        <v>129</v>
      </c>
      <c r="H30" s="443"/>
      <c r="I30" s="9" t="s">
        <v>128</v>
      </c>
      <c r="J30" s="227" t="s">
        <v>12</v>
      </c>
      <c r="K30" s="235" t="s">
        <v>475</v>
      </c>
      <c r="L30" s="249" t="s">
        <v>121</v>
      </c>
    </row>
    <row r="31" spans="2:12" ht="60" customHeight="1" x14ac:dyDescent="0.2">
      <c r="B31" s="458"/>
      <c r="C31" s="2" t="s">
        <v>19</v>
      </c>
      <c r="D31" s="453" t="s">
        <v>12</v>
      </c>
      <c r="E31" s="453"/>
      <c r="F31" s="453"/>
      <c r="G31" s="443" t="s">
        <v>126</v>
      </c>
      <c r="H31" s="443"/>
      <c r="I31" s="443"/>
      <c r="J31" s="443"/>
      <c r="K31" s="236" t="s">
        <v>12</v>
      </c>
      <c r="L31" s="247" t="s">
        <v>118</v>
      </c>
    </row>
    <row r="32" spans="2:12" ht="29.1" customHeight="1" x14ac:dyDescent="0.2">
      <c r="B32" s="454" t="s">
        <v>52</v>
      </c>
      <c r="C32" s="455"/>
      <c r="D32" s="455"/>
      <c r="E32" s="455"/>
      <c r="F32" s="455"/>
      <c r="G32" s="455"/>
      <c r="H32" s="455"/>
      <c r="I32" s="455"/>
      <c r="J32" s="455"/>
      <c r="K32" s="456"/>
      <c r="L32" s="250"/>
    </row>
    <row r="33" spans="2:12" ht="34.5" customHeight="1" x14ac:dyDescent="0.2">
      <c r="B33" s="458" t="s">
        <v>33</v>
      </c>
      <c r="C33" s="2" t="s">
        <v>46</v>
      </c>
      <c r="D33" s="453" t="s">
        <v>105</v>
      </c>
      <c r="E33" s="453"/>
      <c r="F33" s="453"/>
      <c r="G33" s="453"/>
      <c r="H33" s="453"/>
      <c r="I33" s="453"/>
      <c r="J33" s="453"/>
      <c r="K33" s="459"/>
      <c r="L33" s="246" t="s">
        <v>499</v>
      </c>
    </row>
    <row r="34" spans="2:12" ht="34.5" customHeight="1" x14ac:dyDescent="0.2">
      <c r="B34" s="458"/>
      <c r="C34" s="2" t="s">
        <v>102</v>
      </c>
      <c r="D34" s="453" t="s">
        <v>104</v>
      </c>
      <c r="E34" s="453"/>
      <c r="F34" s="453"/>
      <c r="G34" s="453"/>
      <c r="H34" s="453"/>
      <c r="I34" s="453"/>
      <c r="J34" s="453"/>
      <c r="K34" s="459"/>
      <c r="L34" s="246" t="s">
        <v>500</v>
      </c>
    </row>
    <row r="35" spans="2:12" ht="61.5" customHeight="1" x14ac:dyDescent="0.2">
      <c r="B35" s="458"/>
      <c r="C35" s="2" t="s">
        <v>74</v>
      </c>
      <c r="D35" s="227" t="s">
        <v>91</v>
      </c>
      <c r="E35" s="442" t="s">
        <v>99</v>
      </c>
      <c r="F35" s="442"/>
      <c r="G35" s="443" t="s">
        <v>82</v>
      </c>
      <c r="H35" s="443"/>
      <c r="I35" s="443"/>
      <c r="J35" s="443"/>
      <c r="K35" s="467"/>
      <c r="L35" s="247" t="s">
        <v>101</v>
      </c>
    </row>
    <row r="36" spans="2:12" ht="61.5" customHeight="1" x14ac:dyDescent="0.2">
      <c r="B36" s="458"/>
      <c r="C36" s="2" t="s">
        <v>75</v>
      </c>
      <c r="D36" s="227" t="s">
        <v>92</v>
      </c>
      <c r="E36" s="442" t="s">
        <v>100</v>
      </c>
      <c r="F36" s="442"/>
      <c r="G36" s="443" t="s">
        <v>87</v>
      </c>
      <c r="H36" s="443"/>
      <c r="I36" s="443"/>
      <c r="J36" s="443"/>
      <c r="K36" s="467"/>
      <c r="L36" s="247" t="s">
        <v>101</v>
      </c>
    </row>
    <row r="37" spans="2:12" ht="61.5" customHeight="1" x14ac:dyDescent="0.2">
      <c r="B37" s="458"/>
      <c r="C37" s="2" t="s">
        <v>34</v>
      </c>
      <c r="D37" s="227" t="s">
        <v>20</v>
      </c>
      <c r="E37" s="225" t="s">
        <v>48</v>
      </c>
      <c r="F37" s="226" t="s">
        <v>35</v>
      </c>
      <c r="G37" s="225" t="s">
        <v>36</v>
      </c>
      <c r="H37" s="443" t="s">
        <v>72</v>
      </c>
      <c r="I37" s="443"/>
      <c r="J37" s="443"/>
      <c r="K37" s="467"/>
      <c r="L37" s="247" t="s">
        <v>501</v>
      </c>
    </row>
    <row r="38" spans="2:12" ht="61.5" customHeight="1" x14ac:dyDescent="0.2">
      <c r="B38" s="458"/>
      <c r="C38" s="2" t="s">
        <v>37</v>
      </c>
      <c r="D38" s="227" t="s">
        <v>20</v>
      </c>
      <c r="E38" s="225" t="s">
        <v>38</v>
      </c>
      <c r="F38" s="226" t="s">
        <v>39</v>
      </c>
      <c r="G38" s="225" t="s">
        <v>36</v>
      </c>
      <c r="H38" s="443" t="s">
        <v>72</v>
      </c>
      <c r="I38" s="443"/>
      <c r="J38" s="443"/>
      <c r="K38" s="467"/>
      <c r="L38" s="247"/>
    </row>
    <row r="39" spans="2:12" ht="42.6" customHeight="1" x14ac:dyDescent="0.2">
      <c r="B39" s="458" t="s">
        <v>51</v>
      </c>
      <c r="C39" s="2" t="s">
        <v>53</v>
      </c>
      <c r="D39" s="453" t="s">
        <v>845</v>
      </c>
      <c r="E39" s="453"/>
      <c r="F39" s="453"/>
      <c r="G39" s="453"/>
      <c r="H39" s="453"/>
      <c r="I39" s="453"/>
      <c r="J39" s="453"/>
      <c r="K39" s="459"/>
      <c r="L39" s="247" t="s">
        <v>846</v>
      </c>
    </row>
    <row r="40" spans="2:12" ht="42.6" customHeight="1" x14ac:dyDescent="0.2">
      <c r="B40" s="458"/>
      <c r="C40" s="2" t="s">
        <v>54</v>
      </c>
      <c r="D40" s="453" t="s">
        <v>57</v>
      </c>
      <c r="E40" s="453"/>
      <c r="F40" s="453"/>
      <c r="G40" s="453"/>
      <c r="H40" s="453"/>
      <c r="I40" s="453"/>
      <c r="J40" s="453"/>
      <c r="K40" s="459"/>
      <c r="L40" s="247" t="s">
        <v>479</v>
      </c>
    </row>
    <row r="41" spans="2:12" ht="42.6" customHeight="1" x14ac:dyDescent="0.2">
      <c r="B41" s="458"/>
      <c r="C41" s="2" t="s">
        <v>64</v>
      </c>
      <c r="D41" s="453" t="s">
        <v>421</v>
      </c>
      <c r="E41" s="453"/>
      <c r="F41" s="453"/>
      <c r="G41" s="453"/>
      <c r="H41" s="453"/>
      <c r="I41" s="453"/>
      <c r="J41" s="453"/>
      <c r="K41" s="459"/>
      <c r="L41" s="249" t="s">
        <v>478</v>
      </c>
    </row>
    <row r="42" spans="2:12" ht="42.6" customHeight="1" x14ac:dyDescent="0.2">
      <c r="B42" s="458"/>
      <c r="C42" s="2" t="s">
        <v>28</v>
      </c>
      <c r="D42" s="453" t="s">
        <v>20</v>
      </c>
      <c r="E42" s="453"/>
      <c r="F42" s="453"/>
      <c r="G42" s="443">
        <v>2040</v>
      </c>
      <c r="H42" s="443"/>
      <c r="I42" s="453" t="s">
        <v>20</v>
      </c>
      <c r="J42" s="453"/>
      <c r="K42" s="459"/>
      <c r="L42" s="251"/>
    </row>
    <row r="43" spans="2:12" ht="42.6" customHeight="1" x14ac:dyDescent="0.2">
      <c r="B43" s="458"/>
      <c r="C43" s="2" t="s">
        <v>65</v>
      </c>
      <c r="D43" s="453" t="s">
        <v>503</v>
      </c>
      <c r="E43" s="453"/>
      <c r="F43" s="453"/>
      <c r="G43" s="453"/>
      <c r="H43" s="453"/>
      <c r="I43" s="453"/>
      <c r="J43" s="453"/>
      <c r="K43" s="459"/>
      <c r="L43" s="252" t="s">
        <v>510</v>
      </c>
    </row>
    <row r="44" spans="2:12" ht="42.6" customHeight="1" x14ac:dyDescent="0.2">
      <c r="B44" s="458"/>
      <c r="C44" s="2" t="s">
        <v>21</v>
      </c>
      <c r="D44" s="227" t="s">
        <v>22</v>
      </c>
      <c r="E44" s="225" t="s">
        <v>23</v>
      </c>
      <c r="F44" s="478" t="s">
        <v>477</v>
      </c>
      <c r="G44" s="478"/>
      <c r="H44" s="226" t="s">
        <v>476</v>
      </c>
      <c r="I44" s="8" t="s">
        <v>72</v>
      </c>
      <c r="J44" s="226" t="s">
        <v>475</v>
      </c>
      <c r="K44" s="237" t="s">
        <v>72</v>
      </c>
      <c r="L44" s="251"/>
    </row>
    <row r="45" spans="2:12" ht="42.6" customHeight="1" x14ac:dyDescent="0.2">
      <c r="B45" s="458"/>
      <c r="C45" s="2" t="s">
        <v>24</v>
      </c>
      <c r="D45" s="227" t="s">
        <v>25</v>
      </c>
      <c r="E45" s="442" t="s">
        <v>26</v>
      </c>
      <c r="F45" s="442"/>
      <c r="G45" s="443" t="s">
        <v>25</v>
      </c>
      <c r="H45" s="443"/>
      <c r="I45" s="443"/>
      <c r="J45" s="443"/>
      <c r="K45" s="467"/>
      <c r="L45" s="247"/>
    </row>
    <row r="46" spans="2:12" ht="42.6" customHeight="1" x14ac:dyDescent="0.2">
      <c r="B46" s="458"/>
      <c r="C46" s="2" t="s">
        <v>27</v>
      </c>
      <c r="D46" s="227" t="s">
        <v>12</v>
      </c>
      <c r="E46" s="442">
        <v>2035</v>
      </c>
      <c r="F46" s="442"/>
      <c r="G46" s="443">
        <v>2025</v>
      </c>
      <c r="H46" s="443"/>
      <c r="I46" s="8">
        <v>2030</v>
      </c>
      <c r="J46" s="226">
        <v>2025</v>
      </c>
      <c r="K46" s="237">
        <v>2030</v>
      </c>
      <c r="L46" s="247"/>
    </row>
    <row r="47" spans="2:12" ht="42.6" customHeight="1" x14ac:dyDescent="0.2">
      <c r="B47" s="458"/>
      <c r="C47" s="2" t="s">
        <v>19</v>
      </c>
      <c r="D47" s="453" t="s">
        <v>12</v>
      </c>
      <c r="E47" s="453"/>
      <c r="F47" s="453"/>
      <c r="G47" s="443" t="s">
        <v>126</v>
      </c>
      <c r="H47" s="443"/>
      <c r="I47" s="443"/>
      <c r="J47" s="227" t="s">
        <v>12</v>
      </c>
      <c r="K47" s="235" t="s">
        <v>475</v>
      </c>
      <c r="L47" s="247" t="s">
        <v>29</v>
      </c>
    </row>
    <row r="48" spans="2:12" ht="42.6" customHeight="1" x14ac:dyDescent="0.2">
      <c r="B48" s="458"/>
      <c r="C48" s="2" t="s">
        <v>753</v>
      </c>
      <c r="D48" s="227" t="s">
        <v>60</v>
      </c>
      <c r="E48" s="443" t="s">
        <v>59</v>
      </c>
      <c r="F48" s="443"/>
      <c r="G48" s="443"/>
      <c r="H48" s="443"/>
      <c r="I48" s="443"/>
      <c r="J48" s="443"/>
      <c r="K48" s="467"/>
      <c r="L48" s="247" t="s">
        <v>512</v>
      </c>
    </row>
    <row r="49" spans="2:12" ht="42.6" customHeight="1" x14ac:dyDescent="0.2">
      <c r="B49" s="458"/>
      <c r="C49" s="2" t="s">
        <v>30</v>
      </c>
      <c r="D49" s="453" t="s">
        <v>61</v>
      </c>
      <c r="E49" s="453"/>
      <c r="F49" s="453"/>
      <c r="G49" s="443" t="s">
        <v>62</v>
      </c>
      <c r="H49" s="443"/>
      <c r="I49" s="443"/>
      <c r="J49" s="443"/>
      <c r="K49" s="467"/>
      <c r="L49" s="247" t="s">
        <v>514</v>
      </c>
    </row>
    <row r="50" spans="2:12" ht="42.6" customHeight="1" x14ac:dyDescent="0.2">
      <c r="B50" s="458"/>
      <c r="C50" s="2" t="s">
        <v>31</v>
      </c>
      <c r="D50" s="453" t="s">
        <v>20</v>
      </c>
      <c r="E50" s="453"/>
      <c r="F50" s="453"/>
      <c r="G50" s="443" t="s">
        <v>32</v>
      </c>
      <c r="H50" s="443"/>
      <c r="I50" s="453" t="s">
        <v>20</v>
      </c>
      <c r="J50" s="453"/>
      <c r="K50" s="459"/>
      <c r="L50" s="251"/>
    </row>
    <row r="51" spans="2:12" ht="29.1" customHeight="1" x14ac:dyDescent="0.2">
      <c r="B51" s="454" t="s">
        <v>55</v>
      </c>
      <c r="C51" s="455"/>
      <c r="D51" s="455"/>
      <c r="E51" s="455"/>
      <c r="F51" s="455"/>
      <c r="G51" s="455"/>
      <c r="H51" s="455"/>
      <c r="I51" s="455"/>
      <c r="J51" s="455"/>
      <c r="K51" s="456"/>
      <c r="L51" s="246" t="s">
        <v>162</v>
      </c>
    </row>
    <row r="52" spans="2:12" ht="57.95" customHeight="1" x14ac:dyDescent="0.2">
      <c r="B52" s="458" t="s">
        <v>4</v>
      </c>
      <c r="C52" s="2" t="s">
        <v>517</v>
      </c>
      <c r="D52" s="227" t="s">
        <v>518</v>
      </c>
      <c r="E52" s="226" t="s">
        <v>519</v>
      </c>
      <c r="F52" s="446" t="s">
        <v>520</v>
      </c>
      <c r="G52" s="457"/>
      <c r="H52" s="225" t="s">
        <v>521</v>
      </c>
      <c r="I52" s="9" t="s">
        <v>72</v>
      </c>
      <c r="J52" s="226" t="s">
        <v>36</v>
      </c>
      <c r="K52" s="238" t="s">
        <v>72</v>
      </c>
      <c r="L52" s="247"/>
    </row>
    <row r="53" spans="2:12" ht="57.95" customHeight="1" x14ac:dyDescent="0.2">
      <c r="B53" s="458"/>
      <c r="C53" s="2" t="s">
        <v>528</v>
      </c>
      <c r="D53" s="227" t="s">
        <v>529</v>
      </c>
      <c r="E53" s="228" t="s">
        <v>530</v>
      </c>
      <c r="F53" s="226" t="s">
        <v>531</v>
      </c>
      <c r="G53" s="225" t="s">
        <v>36</v>
      </c>
      <c r="H53" s="444" t="s">
        <v>72</v>
      </c>
      <c r="I53" s="445"/>
      <c r="J53" s="445"/>
      <c r="K53" s="474"/>
      <c r="L53" s="247"/>
    </row>
    <row r="54" spans="2:12" ht="57.95" customHeight="1" x14ac:dyDescent="0.2">
      <c r="B54" s="458"/>
      <c r="C54" s="2" t="s">
        <v>5</v>
      </c>
      <c r="D54" s="227" t="s">
        <v>532</v>
      </c>
      <c r="E54" s="228" t="s">
        <v>533</v>
      </c>
      <c r="F54" s="226" t="s">
        <v>534</v>
      </c>
      <c r="G54" s="225" t="s">
        <v>36</v>
      </c>
      <c r="H54" s="226" t="s">
        <v>72</v>
      </c>
      <c r="I54" s="446" t="s">
        <v>535</v>
      </c>
      <c r="J54" s="447"/>
      <c r="K54" s="448"/>
      <c r="L54" s="247" t="s">
        <v>487</v>
      </c>
    </row>
    <row r="55" spans="2:12" ht="57.95" customHeight="1" x14ac:dyDescent="0.2">
      <c r="B55" s="458"/>
      <c r="C55" s="2" t="s">
        <v>6</v>
      </c>
      <c r="D55" s="227" t="s">
        <v>7</v>
      </c>
      <c r="E55" s="228" t="s">
        <v>488</v>
      </c>
      <c r="F55" s="226" t="s">
        <v>489</v>
      </c>
      <c r="G55" s="225" t="s">
        <v>36</v>
      </c>
      <c r="H55" s="444" t="s">
        <v>72</v>
      </c>
      <c r="I55" s="445"/>
      <c r="J55" s="445"/>
      <c r="K55" s="474"/>
      <c r="L55" s="247"/>
    </row>
    <row r="56" spans="2:12" ht="57.95" customHeight="1" x14ac:dyDescent="0.2">
      <c r="B56" s="458"/>
      <c r="C56" s="2" t="s">
        <v>8</v>
      </c>
      <c r="D56" s="453" t="s">
        <v>237</v>
      </c>
      <c r="E56" s="453"/>
      <c r="F56" s="226" t="s">
        <v>136</v>
      </c>
      <c r="G56" s="227" t="s">
        <v>9</v>
      </c>
      <c r="H56" s="226" t="s">
        <v>72</v>
      </c>
      <c r="I56" s="9" t="s">
        <v>137</v>
      </c>
      <c r="J56" s="226" t="s">
        <v>72</v>
      </c>
      <c r="K56" s="238" t="s">
        <v>474</v>
      </c>
      <c r="L56" s="247"/>
    </row>
    <row r="57" spans="2:12" ht="83.45" customHeight="1" x14ac:dyDescent="0.2">
      <c r="B57" s="458" t="s">
        <v>10</v>
      </c>
      <c r="C57" s="2" t="s">
        <v>139</v>
      </c>
      <c r="D57" s="227" t="s">
        <v>526</v>
      </c>
      <c r="E57" s="228" t="s">
        <v>523</v>
      </c>
      <c r="F57" s="226" t="s">
        <v>524</v>
      </c>
      <c r="G57" s="225" t="s">
        <v>36</v>
      </c>
      <c r="H57" s="443" t="s">
        <v>72</v>
      </c>
      <c r="I57" s="443"/>
      <c r="J57" s="475" t="s">
        <v>36</v>
      </c>
      <c r="K57" s="476"/>
      <c r="L57" s="247" t="s">
        <v>138</v>
      </c>
    </row>
    <row r="58" spans="2:12" ht="83.45" customHeight="1" x14ac:dyDescent="0.2">
      <c r="B58" s="458"/>
      <c r="C58" s="2" t="s">
        <v>140</v>
      </c>
      <c r="D58" s="227" t="s">
        <v>527</v>
      </c>
      <c r="E58" s="228" t="s">
        <v>522</v>
      </c>
      <c r="F58" s="226" t="s">
        <v>525</v>
      </c>
      <c r="G58" s="225" t="s">
        <v>36</v>
      </c>
      <c r="H58" s="444" t="s">
        <v>72</v>
      </c>
      <c r="I58" s="445"/>
      <c r="J58" s="446" t="s">
        <v>502</v>
      </c>
      <c r="K58" s="448"/>
      <c r="L58" s="247" t="s">
        <v>482</v>
      </c>
    </row>
    <row r="59" spans="2:12" ht="65.099999999999994" customHeight="1" x14ac:dyDescent="0.2">
      <c r="B59" s="458"/>
      <c r="C59" s="2" t="s">
        <v>142</v>
      </c>
      <c r="D59" s="227" t="s">
        <v>141</v>
      </c>
      <c r="E59" s="225" t="s">
        <v>143</v>
      </c>
      <c r="F59" s="226" t="s">
        <v>144</v>
      </c>
      <c r="G59" s="225" t="s">
        <v>36</v>
      </c>
      <c r="H59" s="444" t="s">
        <v>72</v>
      </c>
      <c r="I59" s="445"/>
      <c r="J59" s="445"/>
      <c r="K59" s="474"/>
      <c r="L59" s="247"/>
    </row>
    <row r="60" spans="2:12" ht="115.5" customHeight="1" x14ac:dyDescent="0.2">
      <c r="B60" s="458"/>
      <c r="C60" s="2" t="s">
        <v>11</v>
      </c>
      <c r="D60" s="227" t="s">
        <v>12</v>
      </c>
      <c r="E60" s="477" t="s">
        <v>167</v>
      </c>
      <c r="F60" s="477"/>
      <c r="G60" s="443" t="s">
        <v>163</v>
      </c>
      <c r="H60" s="443"/>
      <c r="I60" s="446" t="s">
        <v>495</v>
      </c>
      <c r="J60" s="447"/>
      <c r="K60" s="448"/>
      <c r="L60" s="247" t="s">
        <v>496</v>
      </c>
    </row>
    <row r="61" spans="2:12" ht="90.6" customHeight="1" x14ac:dyDescent="0.2">
      <c r="B61" s="458"/>
      <c r="C61" s="2" t="s">
        <v>490</v>
      </c>
      <c r="D61" s="227" t="s">
        <v>12</v>
      </c>
      <c r="E61" s="442" t="s">
        <v>164</v>
      </c>
      <c r="F61" s="442"/>
      <c r="G61" s="443" t="s">
        <v>166</v>
      </c>
      <c r="H61" s="443"/>
      <c r="I61" s="449" t="s">
        <v>12</v>
      </c>
      <c r="J61" s="452"/>
      <c r="K61" s="238" t="s">
        <v>494</v>
      </c>
      <c r="L61" s="247"/>
    </row>
    <row r="62" spans="2:12" ht="141.6" customHeight="1" x14ac:dyDescent="0.2">
      <c r="B62" s="458"/>
      <c r="C62" s="2" t="s">
        <v>43</v>
      </c>
      <c r="D62" s="453" t="s">
        <v>12</v>
      </c>
      <c r="E62" s="453"/>
      <c r="F62" s="453"/>
      <c r="G62" s="443" t="s">
        <v>168</v>
      </c>
      <c r="H62" s="443"/>
      <c r="I62" s="449" t="s">
        <v>12</v>
      </c>
      <c r="J62" s="450"/>
      <c r="K62" s="451"/>
      <c r="L62" s="247" t="s">
        <v>165</v>
      </c>
    </row>
    <row r="63" spans="2:12" ht="101.45" customHeight="1" x14ac:dyDescent="0.2">
      <c r="B63" s="458"/>
      <c r="C63" s="2" t="s">
        <v>13</v>
      </c>
      <c r="D63" s="227" t="s">
        <v>12</v>
      </c>
      <c r="E63" s="442" t="s">
        <v>171</v>
      </c>
      <c r="F63" s="442"/>
      <c r="G63" s="443" t="s">
        <v>170</v>
      </c>
      <c r="H63" s="443"/>
      <c r="I63" s="446" t="s">
        <v>172</v>
      </c>
      <c r="J63" s="447"/>
      <c r="K63" s="448"/>
      <c r="L63" s="247" t="s">
        <v>169</v>
      </c>
    </row>
    <row r="64" spans="2:12" ht="18.75" customHeight="1" x14ac:dyDescent="0.2">
      <c r="B64" s="454" t="s">
        <v>56</v>
      </c>
      <c r="C64" s="455"/>
      <c r="D64" s="455"/>
      <c r="E64" s="455"/>
      <c r="F64" s="455"/>
      <c r="G64" s="455"/>
      <c r="H64" s="455"/>
      <c r="I64" s="455"/>
      <c r="J64" s="455"/>
      <c r="K64" s="456"/>
      <c r="L64" s="250"/>
    </row>
    <row r="65" spans="2:12" ht="118.5" customHeight="1" x14ac:dyDescent="0.2">
      <c r="B65" s="458" t="s">
        <v>14</v>
      </c>
      <c r="C65" s="2" t="s">
        <v>146</v>
      </c>
      <c r="D65" s="227" t="s">
        <v>147</v>
      </c>
      <c r="E65" s="225" t="s">
        <v>506</v>
      </c>
      <c r="F65" s="226" t="s">
        <v>507</v>
      </c>
      <c r="G65" s="225" t="s">
        <v>36</v>
      </c>
      <c r="H65" s="226" t="s">
        <v>72</v>
      </c>
      <c r="I65" s="9" t="s">
        <v>508</v>
      </c>
      <c r="J65" s="226" t="s">
        <v>72</v>
      </c>
      <c r="K65" s="238" t="s">
        <v>474</v>
      </c>
      <c r="L65" s="247" t="s">
        <v>149</v>
      </c>
    </row>
    <row r="66" spans="2:12" ht="118.5" customHeight="1" x14ac:dyDescent="0.2">
      <c r="B66" s="458"/>
      <c r="C66" s="2" t="s">
        <v>150</v>
      </c>
      <c r="D66" s="227" t="s">
        <v>147</v>
      </c>
      <c r="E66" s="225" t="s">
        <v>505</v>
      </c>
      <c r="F66" s="226" t="s">
        <v>504</v>
      </c>
      <c r="G66" s="225" t="s">
        <v>36</v>
      </c>
      <c r="H66" s="226" t="s">
        <v>72</v>
      </c>
      <c r="I66" s="9" t="s">
        <v>509</v>
      </c>
      <c r="J66" s="226" t="s">
        <v>72</v>
      </c>
      <c r="K66" s="238" t="s">
        <v>474</v>
      </c>
      <c r="L66" s="247" t="s">
        <v>148</v>
      </c>
    </row>
    <row r="67" spans="2:12" ht="63.95" customHeight="1" x14ac:dyDescent="0.2">
      <c r="B67" s="458"/>
      <c r="C67" s="2" t="s">
        <v>153</v>
      </c>
      <c r="D67" s="227" t="s">
        <v>157</v>
      </c>
      <c r="E67" s="442" t="s">
        <v>151</v>
      </c>
      <c r="F67" s="442"/>
      <c r="G67" s="443" t="s">
        <v>152</v>
      </c>
      <c r="H67" s="443"/>
      <c r="I67" s="446" t="s">
        <v>155</v>
      </c>
      <c r="J67" s="457"/>
      <c r="K67" s="235" t="s">
        <v>511</v>
      </c>
      <c r="L67" s="247" t="s">
        <v>154</v>
      </c>
    </row>
    <row r="68" spans="2:12" ht="63.95" customHeight="1" x14ac:dyDescent="0.2">
      <c r="B68" s="458"/>
      <c r="C68" s="2" t="s">
        <v>15</v>
      </c>
      <c r="D68" s="227" t="s">
        <v>156</v>
      </c>
      <c r="E68" s="442" t="s">
        <v>159</v>
      </c>
      <c r="F68" s="442"/>
      <c r="G68" s="443" t="s">
        <v>158</v>
      </c>
      <c r="H68" s="443"/>
      <c r="I68" s="446" t="s">
        <v>160</v>
      </c>
      <c r="J68" s="457"/>
      <c r="K68" s="235" t="s">
        <v>511</v>
      </c>
      <c r="L68" s="247" t="s">
        <v>161</v>
      </c>
    </row>
    <row r="69" spans="2:12" ht="60.6" customHeight="1" thickBot="1" x14ac:dyDescent="0.25">
      <c r="B69" s="253" t="s">
        <v>40</v>
      </c>
      <c r="C69" s="239" t="s">
        <v>145</v>
      </c>
      <c r="D69" s="240" t="s">
        <v>67</v>
      </c>
      <c r="E69" s="241" t="s">
        <v>70</v>
      </c>
      <c r="F69" s="242" t="s">
        <v>71</v>
      </c>
      <c r="G69" s="241" t="s">
        <v>36</v>
      </c>
      <c r="H69" s="242" t="s">
        <v>72</v>
      </c>
      <c r="I69" s="243" t="s">
        <v>73</v>
      </c>
      <c r="J69" s="242" t="s">
        <v>72</v>
      </c>
      <c r="K69" s="244" t="s">
        <v>474</v>
      </c>
      <c r="L69" s="247"/>
    </row>
    <row r="70" spans="2:12" ht="15" x14ac:dyDescent="0.2">
      <c r="L70" s="233"/>
    </row>
    <row r="71" spans="2:12" ht="15" x14ac:dyDescent="0.2">
      <c r="L71" s="233"/>
    </row>
    <row r="75" spans="2:12" x14ac:dyDescent="0.2">
      <c r="C75" s="234"/>
    </row>
  </sheetData>
  <mergeCells count="100">
    <mergeCell ref="B33:B38"/>
    <mergeCell ref="D33:K33"/>
    <mergeCell ref="E45:F45"/>
    <mergeCell ref="E46:F46"/>
    <mergeCell ref="B32:K32"/>
    <mergeCell ref="G46:H46"/>
    <mergeCell ref="G45:K45"/>
    <mergeCell ref="D43:K43"/>
    <mergeCell ref="F44:G44"/>
    <mergeCell ref="G35:K35"/>
    <mergeCell ref="D39:K39"/>
    <mergeCell ref="B39:B50"/>
    <mergeCell ref="I50:K50"/>
    <mergeCell ref="E48:K48"/>
    <mergeCell ref="G49:K49"/>
    <mergeCell ref="E36:F36"/>
    <mergeCell ref="E35:F35"/>
    <mergeCell ref="G36:K36"/>
    <mergeCell ref="D40:K40"/>
    <mergeCell ref="D41:K41"/>
    <mergeCell ref="I42:K42"/>
    <mergeCell ref="D42:F42"/>
    <mergeCell ref="G42:H42"/>
    <mergeCell ref="H37:K37"/>
    <mergeCell ref="H38:K38"/>
    <mergeCell ref="H57:I57"/>
    <mergeCell ref="B51:K51"/>
    <mergeCell ref="G47:I47"/>
    <mergeCell ref="D47:F47"/>
    <mergeCell ref="I54:K54"/>
    <mergeCell ref="H55:K55"/>
    <mergeCell ref="J57:K57"/>
    <mergeCell ref="D56:E56"/>
    <mergeCell ref="H53:K53"/>
    <mergeCell ref="G28:K28"/>
    <mergeCell ref="D21:F21"/>
    <mergeCell ref="D22:F22"/>
    <mergeCell ref="G22:H22"/>
    <mergeCell ref="G25:H25"/>
    <mergeCell ref="E24:F24"/>
    <mergeCell ref="E25:F25"/>
    <mergeCell ref="G24:H24"/>
    <mergeCell ref="G21:H21"/>
    <mergeCell ref="D30:F30"/>
    <mergeCell ref="D28:F28"/>
    <mergeCell ref="E26:F26"/>
    <mergeCell ref="G26:I26"/>
    <mergeCell ref="B7:K7"/>
    <mergeCell ref="B13:K13"/>
    <mergeCell ref="B14:B31"/>
    <mergeCell ref="G31:J31"/>
    <mergeCell ref="B8:B12"/>
    <mergeCell ref="G30:H30"/>
    <mergeCell ref="D23:K23"/>
    <mergeCell ref="D15:K15"/>
    <mergeCell ref="D16:K16"/>
    <mergeCell ref="I27:K27"/>
    <mergeCell ref="E27:G27"/>
    <mergeCell ref="D29:K29"/>
    <mergeCell ref="E5:H5"/>
    <mergeCell ref="I5:K5"/>
    <mergeCell ref="I20:J20"/>
    <mergeCell ref="I21:J21"/>
    <mergeCell ref="I22:J22"/>
    <mergeCell ref="D8:K8"/>
    <mergeCell ref="D9:K9"/>
    <mergeCell ref="D10:K10"/>
    <mergeCell ref="D11:K11"/>
    <mergeCell ref="E12:K12"/>
    <mergeCell ref="D31:F31"/>
    <mergeCell ref="B64:K64"/>
    <mergeCell ref="I67:J67"/>
    <mergeCell ref="B65:B68"/>
    <mergeCell ref="B52:B56"/>
    <mergeCell ref="B57:B63"/>
    <mergeCell ref="D34:K34"/>
    <mergeCell ref="D49:F49"/>
    <mergeCell ref="D50:F50"/>
    <mergeCell ref="G50:H50"/>
    <mergeCell ref="D62:F62"/>
    <mergeCell ref="G60:H60"/>
    <mergeCell ref="G61:H61"/>
    <mergeCell ref="G62:H62"/>
    <mergeCell ref="I68:J68"/>
    <mergeCell ref="F52:G52"/>
    <mergeCell ref="E68:F68"/>
    <mergeCell ref="G67:H67"/>
    <mergeCell ref="G68:H68"/>
    <mergeCell ref="H58:I58"/>
    <mergeCell ref="E63:F63"/>
    <mergeCell ref="G63:H63"/>
    <mergeCell ref="I63:K63"/>
    <mergeCell ref="I62:K62"/>
    <mergeCell ref="I61:J61"/>
    <mergeCell ref="J58:K58"/>
    <mergeCell ref="E67:F67"/>
    <mergeCell ref="E61:F61"/>
    <mergeCell ref="E60:F60"/>
    <mergeCell ref="H59:K59"/>
    <mergeCell ref="I60:K60"/>
  </mergeCells>
  <phoneticPr fontId="5" type="noConversion"/>
  <pageMargins left="0.7" right="0.7" top="0.75" bottom="0.75" header="0.3" footer="0.3"/>
  <pageSetup paperSize="9" orientation="portrait" r:id="rId1"/>
  <headerFooter>
    <oddHeader>&amp;C&amp;"Calibri"&amp;10&amp;K000000[UNCLASSIFIED]&amp;1#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2D0F5-33E2-4582-A474-DB1799E0F795}">
  <sheetPr>
    <tabColor theme="4"/>
  </sheetPr>
  <dimension ref="B1:F18"/>
  <sheetViews>
    <sheetView workbookViewId="0"/>
  </sheetViews>
  <sheetFormatPr defaultColWidth="8.7109375" defaultRowHeight="15" x14ac:dyDescent="0.25"/>
  <cols>
    <col min="1" max="1" width="8.7109375" style="86"/>
    <col min="2" max="2" width="29.42578125" style="86" customWidth="1"/>
    <col min="3" max="5" width="22.28515625" style="86" customWidth="1"/>
    <col min="6" max="6" width="62.5703125" style="86" customWidth="1"/>
    <col min="7" max="16384" width="8.7109375" style="86"/>
  </cols>
  <sheetData>
    <row r="1" spans="2:6" ht="15.75" thickBot="1" x14ac:dyDescent="0.3"/>
    <row r="2" spans="2:6" x14ac:dyDescent="0.25">
      <c r="B2" s="481" t="s">
        <v>173</v>
      </c>
      <c r="C2" s="483" t="s">
        <v>174</v>
      </c>
      <c r="D2" s="483" t="s">
        <v>175</v>
      </c>
      <c r="E2" s="483"/>
      <c r="F2" s="485" t="s">
        <v>176</v>
      </c>
    </row>
    <row r="3" spans="2:6" x14ac:dyDescent="0.25">
      <c r="B3" s="482"/>
      <c r="C3" s="484"/>
      <c r="D3" s="263" t="s">
        <v>177</v>
      </c>
      <c r="E3" s="263" t="s">
        <v>178</v>
      </c>
      <c r="F3" s="486"/>
    </row>
    <row r="4" spans="2:6" ht="39" customHeight="1" x14ac:dyDescent="0.25">
      <c r="B4" s="487" t="s">
        <v>179</v>
      </c>
      <c r="C4" s="489">
        <v>0.01</v>
      </c>
      <c r="D4" s="489">
        <v>5.0000000000000001E-3</v>
      </c>
      <c r="E4" s="489">
        <v>1.4E-2</v>
      </c>
      <c r="F4" s="491" t="s">
        <v>483</v>
      </c>
    </row>
    <row r="5" spans="2:6" x14ac:dyDescent="0.25">
      <c r="B5" s="488"/>
      <c r="C5" s="490"/>
      <c r="D5" s="490"/>
      <c r="E5" s="490"/>
      <c r="F5" s="491"/>
    </row>
    <row r="6" spans="2:6" ht="30" x14ac:dyDescent="0.25">
      <c r="B6" s="262" t="s">
        <v>180</v>
      </c>
      <c r="C6" s="260">
        <v>2.4E-2</v>
      </c>
      <c r="D6" s="260">
        <v>2.1000000000000001E-2</v>
      </c>
      <c r="E6" s="260">
        <v>2.7E-2</v>
      </c>
      <c r="F6" s="492"/>
    </row>
    <row r="7" spans="2:6" ht="30" x14ac:dyDescent="0.25">
      <c r="B7" s="262" t="s">
        <v>54</v>
      </c>
      <c r="C7" s="261" t="s">
        <v>181</v>
      </c>
      <c r="D7" s="261" t="s">
        <v>182</v>
      </c>
      <c r="E7" s="261" t="s">
        <v>183</v>
      </c>
      <c r="F7" s="264" t="s">
        <v>184</v>
      </c>
    </row>
    <row r="8" spans="2:6" ht="45" x14ac:dyDescent="0.25">
      <c r="B8" s="262" t="s">
        <v>64</v>
      </c>
      <c r="C8" s="261" t="s">
        <v>183</v>
      </c>
      <c r="D8" s="261" t="s">
        <v>185</v>
      </c>
      <c r="E8" s="261" t="s">
        <v>182</v>
      </c>
      <c r="F8" s="264" t="s">
        <v>184</v>
      </c>
    </row>
    <row r="9" spans="2:6" ht="45" x14ac:dyDescent="0.25">
      <c r="B9" s="262" t="s">
        <v>186</v>
      </c>
      <c r="C9" s="261" t="s">
        <v>183</v>
      </c>
      <c r="D9" s="261" t="s">
        <v>185</v>
      </c>
      <c r="E9" s="261" t="s">
        <v>182</v>
      </c>
      <c r="F9" s="264" t="s">
        <v>184</v>
      </c>
    </row>
    <row r="10" spans="2:6" ht="60" x14ac:dyDescent="0.25">
      <c r="B10" s="262" t="s">
        <v>53</v>
      </c>
      <c r="C10" s="261" t="s">
        <v>844</v>
      </c>
      <c r="D10" s="261" t="s">
        <v>187</v>
      </c>
      <c r="E10" s="261" t="s">
        <v>847</v>
      </c>
      <c r="F10" s="264" t="s">
        <v>184</v>
      </c>
    </row>
    <row r="11" spans="2:6" ht="30" x14ac:dyDescent="0.25">
      <c r="B11" s="262" t="s">
        <v>188</v>
      </c>
      <c r="C11" s="261" t="s">
        <v>189</v>
      </c>
      <c r="D11" s="479" t="s">
        <v>543</v>
      </c>
      <c r="E11" s="480"/>
      <c r="F11" s="264" t="s">
        <v>190</v>
      </c>
    </row>
    <row r="12" spans="2:6" ht="30" x14ac:dyDescent="0.25">
      <c r="B12" s="262" t="s">
        <v>191</v>
      </c>
      <c r="C12" s="261" t="s">
        <v>192</v>
      </c>
      <c r="D12" s="261" t="s">
        <v>193</v>
      </c>
      <c r="E12" s="261" t="s">
        <v>194</v>
      </c>
      <c r="F12" s="264" t="s">
        <v>195</v>
      </c>
    </row>
    <row r="13" spans="2:6" ht="60" x14ac:dyDescent="0.25">
      <c r="B13" s="262" t="s">
        <v>196</v>
      </c>
      <c r="C13" s="261" t="s">
        <v>542</v>
      </c>
      <c r="D13" s="261" t="s">
        <v>197</v>
      </c>
      <c r="E13" s="261" t="s">
        <v>198</v>
      </c>
      <c r="F13" s="264" t="s">
        <v>199</v>
      </c>
    </row>
    <row r="14" spans="2:6" ht="47.45" customHeight="1" x14ac:dyDescent="0.25">
      <c r="B14" s="262" t="s">
        <v>200</v>
      </c>
      <c r="C14" s="261" t="s">
        <v>201</v>
      </c>
      <c r="D14" s="261" t="s">
        <v>182</v>
      </c>
      <c r="E14" s="261" t="s">
        <v>202</v>
      </c>
      <c r="F14" s="264" t="s">
        <v>203</v>
      </c>
    </row>
    <row r="15" spans="2:6" ht="59.1" customHeight="1" x14ac:dyDescent="0.25">
      <c r="B15" s="262" t="s">
        <v>204</v>
      </c>
      <c r="C15" s="261" t="s">
        <v>205</v>
      </c>
      <c r="D15" s="261" t="s">
        <v>206</v>
      </c>
      <c r="E15" s="261" t="s">
        <v>207</v>
      </c>
      <c r="F15" s="264" t="s">
        <v>208</v>
      </c>
    </row>
    <row r="16" spans="2:6" ht="60" x14ac:dyDescent="0.25">
      <c r="B16" s="262" t="s">
        <v>209</v>
      </c>
      <c r="C16" s="261" t="s">
        <v>210</v>
      </c>
      <c r="D16" s="261" t="s">
        <v>211</v>
      </c>
      <c r="E16" s="261" t="s">
        <v>212</v>
      </c>
      <c r="F16" s="264" t="s">
        <v>213</v>
      </c>
    </row>
    <row r="17" spans="2:6" ht="45" x14ac:dyDescent="0.25">
      <c r="B17" s="262" t="s">
        <v>214</v>
      </c>
      <c r="C17" s="261" t="s">
        <v>536</v>
      </c>
      <c r="D17" s="261" t="s">
        <v>537</v>
      </c>
      <c r="E17" s="261" t="s">
        <v>538</v>
      </c>
      <c r="F17" s="264" t="s">
        <v>208</v>
      </c>
    </row>
    <row r="18" spans="2:6" ht="30" x14ac:dyDescent="0.25">
      <c r="B18" s="262" t="s">
        <v>215</v>
      </c>
      <c r="C18" s="261" t="s">
        <v>539</v>
      </c>
      <c r="D18" s="261" t="s">
        <v>540</v>
      </c>
      <c r="E18" s="261" t="s">
        <v>541</v>
      </c>
      <c r="F18" s="264" t="s">
        <v>208</v>
      </c>
    </row>
  </sheetData>
  <mergeCells count="10">
    <mergeCell ref="D11:E11"/>
    <mergeCell ref="B2:B3"/>
    <mergeCell ref="C2:C3"/>
    <mergeCell ref="D2:E2"/>
    <mergeCell ref="F2:F3"/>
    <mergeCell ref="B4:B5"/>
    <mergeCell ref="C4:C5"/>
    <mergeCell ref="D4:D5"/>
    <mergeCell ref="E4:E5"/>
    <mergeCell ref="F4:F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81ABB-474E-48DA-8DE0-0DBDEC9CFAB7}">
  <sheetPr>
    <tabColor theme="9"/>
  </sheetPr>
  <dimension ref="A1"/>
  <sheetViews>
    <sheetView workbookViewId="0">
      <selection activeCell="D40" sqref="D40"/>
    </sheetView>
  </sheetViews>
  <sheetFormatPr defaultColWidth="8.7109375" defaultRowHeight="15" x14ac:dyDescent="0.25"/>
  <cols>
    <col min="1" max="16384" width="8.7109375" style="86"/>
  </cols>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22E20-4581-40F1-8A0B-58EFA6174F13}">
  <sheetPr>
    <tabColor theme="9"/>
  </sheetPr>
  <dimension ref="A1:BE271"/>
  <sheetViews>
    <sheetView zoomScaleNormal="100" workbookViewId="0">
      <pane xSplit="4" topLeftCell="E1" activePane="topRight" state="frozen"/>
      <selection activeCell="C28" sqref="C28"/>
      <selection pane="topRight"/>
    </sheetView>
  </sheetViews>
  <sheetFormatPr defaultRowHeight="15" x14ac:dyDescent="0.25"/>
  <cols>
    <col min="2" max="2" width="11" customWidth="1"/>
    <col min="3" max="3" width="41.7109375" bestFit="1" customWidth="1"/>
    <col min="4" max="4" width="19.28515625" customWidth="1"/>
    <col min="5" max="6" width="15.28515625" customWidth="1"/>
    <col min="7" max="37" width="11.5703125" customWidth="1"/>
  </cols>
  <sheetData>
    <row r="1" spans="2:37" ht="15.75" thickBot="1" x14ac:dyDescent="0.3"/>
    <row r="2" spans="2:37" x14ac:dyDescent="0.25">
      <c r="B2" s="265" t="s">
        <v>544</v>
      </c>
      <c r="C2" s="73"/>
      <c r="D2" s="73"/>
      <c r="E2" s="73">
        <v>2018</v>
      </c>
      <c r="F2" s="73">
        <v>2019</v>
      </c>
      <c r="G2" s="73">
        <v>2020</v>
      </c>
      <c r="H2" s="73">
        <v>2021</v>
      </c>
      <c r="I2" s="73">
        <v>2022</v>
      </c>
      <c r="J2" s="73">
        <v>2023</v>
      </c>
      <c r="K2" s="73">
        <v>2024</v>
      </c>
      <c r="L2" s="73">
        <v>2025</v>
      </c>
      <c r="M2" s="73">
        <v>2026</v>
      </c>
      <c r="N2" s="73">
        <v>2027</v>
      </c>
      <c r="O2" s="73">
        <v>2028</v>
      </c>
      <c r="P2" s="73">
        <v>2029</v>
      </c>
      <c r="Q2" s="73">
        <v>2030</v>
      </c>
      <c r="R2" s="73">
        <v>2031</v>
      </c>
      <c r="S2" s="73">
        <v>2032</v>
      </c>
      <c r="T2" s="73">
        <v>2033</v>
      </c>
      <c r="U2" s="73">
        <v>2034</v>
      </c>
      <c r="V2" s="73">
        <v>2035</v>
      </c>
      <c r="W2" s="73">
        <v>2036</v>
      </c>
      <c r="X2" s="73">
        <v>2037</v>
      </c>
      <c r="Y2" s="73">
        <v>2038</v>
      </c>
      <c r="Z2" s="73">
        <v>2039</v>
      </c>
      <c r="AA2" s="73">
        <v>2040</v>
      </c>
      <c r="AB2" s="73">
        <v>2041</v>
      </c>
      <c r="AC2" s="73">
        <v>2042</v>
      </c>
      <c r="AD2" s="73">
        <v>2043</v>
      </c>
      <c r="AE2" s="73">
        <v>2044</v>
      </c>
      <c r="AF2" s="73">
        <v>2045</v>
      </c>
      <c r="AG2" s="73">
        <v>2046</v>
      </c>
      <c r="AH2" s="73">
        <v>2047</v>
      </c>
      <c r="AI2" s="73">
        <v>2048</v>
      </c>
      <c r="AJ2" s="73">
        <v>2049</v>
      </c>
      <c r="AK2" s="266">
        <v>2050</v>
      </c>
    </row>
    <row r="3" spans="2:37" x14ac:dyDescent="0.25">
      <c r="B3" s="63"/>
      <c r="C3" t="s">
        <v>545</v>
      </c>
      <c r="E3">
        <v>181</v>
      </c>
      <c r="F3" s="76">
        <v>157</v>
      </c>
      <c r="G3" s="76">
        <v>137</v>
      </c>
      <c r="H3" s="76">
        <v>123.026</v>
      </c>
      <c r="I3" s="76">
        <v>111.1047806</v>
      </c>
      <c r="J3" s="76">
        <v>100.877030021867</v>
      </c>
      <c r="K3" s="76">
        <v>92.055106773137183</v>
      </c>
      <c r="L3" s="76">
        <v>84.407201872401146</v>
      </c>
      <c r="M3" s="76">
        <v>77.74530812515016</v>
      </c>
      <c r="N3" s="76">
        <v>71.916013680382306</v>
      </c>
      <c r="O3" s="76">
        <v>66.793406957363572</v>
      </c>
      <c r="P3" s="76">
        <v>62.273571650569735</v>
      </c>
      <c r="Q3" s="76">
        <v>58.270287709599835</v>
      </c>
      <c r="R3" s="76">
        <v>54.711653190997716</v>
      </c>
      <c r="S3" s="76">
        <v>51.537413865866725</v>
      </c>
      <c r="T3" s="76">
        <v>48.69684019547126</v>
      </c>
      <c r="U3" s="76">
        <v>46.147030181173882</v>
      </c>
      <c r="V3" s="76">
        <v>43.851545479229422</v>
      </c>
      <c r="W3" s="76">
        <v>41.779309761382613</v>
      </c>
      <c r="X3" s="76">
        <v>39.903714542150169</v>
      </c>
      <c r="Y3" s="76">
        <v>38.20188998306304</v>
      </c>
      <c r="Z3" s="76">
        <v>36.65410753833234</v>
      </c>
      <c r="AA3" s="76">
        <v>35.243288466547099</v>
      </c>
      <c r="AB3" s="76">
        <v>33.954597743533775</v>
      </c>
      <c r="AC3" s="76">
        <v>32.775107174729122</v>
      </c>
      <c r="AD3" s="76">
        <v>31.693514820393521</v>
      </c>
      <c r="AE3" s="76">
        <v>30.699910437269455</v>
      </c>
      <c r="AF3" s="76">
        <v>29.78557867389112</v>
      </c>
      <c r="AG3" s="76">
        <v>28.942833360630299</v>
      </c>
      <c r="AH3" s="76">
        <v>28.164877506137746</v>
      </c>
      <c r="AI3" s="76">
        <v>27.445684622695602</v>
      </c>
      <c r="AJ3" s="76">
        <v>26.779897810568986</v>
      </c>
      <c r="AK3" s="77">
        <v>26.162743679214223</v>
      </c>
    </row>
    <row r="4" spans="2:37" ht="15.75" thickBot="1" x14ac:dyDescent="0.3">
      <c r="B4" s="58"/>
      <c r="C4" s="59" t="s">
        <v>546</v>
      </c>
      <c r="D4" s="59"/>
      <c r="E4" s="59">
        <v>181</v>
      </c>
      <c r="F4" s="267">
        <v>157</v>
      </c>
      <c r="G4" s="267">
        <v>137</v>
      </c>
      <c r="H4" s="267">
        <v>117.43639999999999</v>
      </c>
      <c r="I4" s="267">
        <v>101.50497797599999</v>
      </c>
      <c r="J4" s="267">
        <v>88.423320929387046</v>
      </c>
      <c r="K4" s="267">
        <v>77.597375214541259</v>
      </c>
      <c r="L4" s="267">
        <v>68.571908689255466</v>
      </c>
      <c r="M4" s="267">
        <v>60.994992698195496</v>
      </c>
      <c r="N4" s="267">
        <v>54.592279879427771</v>
      </c>
      <c r="O4" s="267">
        <v>49.148197652492719</v>
      </c>
      <c r="P4" s="267">
        <v>44.492072493020814</v>
      </c>
      <c r="Q4" s="267">
        <v>40.487803066566464</v>
      </c>
      <c r="R4" s="267">
        <v>37.026110685530981</v>
      </c>
      <c r="S4" s="267">
        <v>34.018677686602608</v>
      </c>
      <c r="T4" s="267">
        <v>31.393680154797348</v>
      </c>
      <c r="U4" s="267">
        <v>29.092358598568044</v>
      </c>
      <c r="V4" s="267">
        <v>27.066367123449563</v>
      </c>
      <c r="W4" s="267">
        <v>25.275710741110963</v>
      </c>
      <c r="X4" s="267">
        <v>23.687130089604636</v>
      </c>
      <c r="Y4" s="267">
        <v>22.272828783156584</v>
      </c>
      <c r="Z4" s="267">
        <v>21.009464830208579</v>
      </c>
      <c r="AA4" s="267">
        <v>19.877346824191203</v>
      </c>
      <c r="AB4" s="267">
        <v>18.859789865376897</v>
      </c>
      <c r="AC4" s="267">
        <v>17.942596788273804</v>
      </c>
      <c r="AD4" s="267">
        <v>17.113638226535784</v>
      </c>
      <c r="AE4" s="267">
        <v>16.36251104896564</v>
      </c>
      <c r="AF4" s="267">
        <v>15.680259253613485</v>
      </c>
      <c r="AG4" s="267">
        <v>15.059144881523313</v>
      </c>
      <c r="AH4" s="267">
        <v>14.492459177689081</v>
      </c>
      <c r="AI4" s="267">
        <v>13.974366283350815</v>
      </c>
      <c r="AJ4" s="267">
        <v>13.499773338410268</v>
      </c>
      <c r="AK4" s="84">
        <v>13.064222115402591</v>
      </c>
    </row>
    <row r="5" spans="2:37" x14ac:dyDescent="0.25">
      <c r="F5" s="76"/>
      <c r="G5" s="76"/>
      <c r="H5" s="76"/>
      <c r="I5" s="76"/>
      <c r="J5" s="76"/>
      <c r="K5" s="76"/>
      <c r="L5" s="76"/>
      <c r="M5" s="76"/>
      <c r="N5" s="76"/>
      <c r="O5" s="76"/>
      <c r="P5" s="76"/>
      <c r="Q5" s="76"/>
      <c r="R5" s="76"/>
      <c r="S5" s="76"/>
      <c r="T5" s="76"/>
      <c r="U5" s="76"/>
      <c r="V5" s="76"/>
      <c r="W5" s="76"/>
      <c r="X5" s="76"/>
      <c r="Y5" s="76"/>
      <c r="Z5" s="76"/>
      <c r="AA5" s="76"/>
      <c r="AB5" s="76"/>
      <c r="AC5" s="76"/>
      <c r="AD5" s="76"/>
      <c r="AE5" s="76"/>
      <c r="AF5" s="76"/>
      <c r="AG5" s="76"/>
      <c r="AH5" s="76"/>
      <c r="AI5" s="76"/>
      <c r="AJ5" s="76"/>
      <c r="AK5" s="76"/>
    </row>
    <row r="6" spans="2:37" ht="15.75" thickBot="1" x14ac:dyDescent="0.3"/>
    <row r="7" spans="2:37" x14ac:dyDescent="0.25">
      <c r="B7" s="265" t="s">
        <v>547</v>
      </c>
      <c r="C7" s="73"/>
      <c r="D7" s="73"/>
      <c r="E7" s="73">
        <v>2018</v>
      </c>
      <c r="F7" s="73">
        <v>2019</v>
      </c>
      <c r="G7" s="73">
        <v>2020</v>
      </c>
      <c r="H7" s="73">
        <v>2021</v>
      </c>
      <c r="I7" s="73">
        <v>2022</v>
      </c>
      <c r="J7" s="73">
        <v>2023</v>
      </c>
      <c r="K7" s="73">
        <v>2024</v>
      </c>
      <c r="L7" s="73">
        <v>2025</v>
      </c>
      <c r="M7" s="73">
        <v>2026</v>
      </c>
      <c r="N7" s="73">
        <v>2027</v>
      </c>
      <c r="O7" s="73">
        <v>2028</v>
      </c>
      <c r="P7" s="73">
        <v>2029</v>
      </c>
      <c r="Q7" s="73">
        <v>2030</v>
      </c>
      <c r="R7" s="73">
        <v>2031</v>
      </c>
      <c r="S7" s="73">
        <v>2032</v>
      </c>
      <c r="T7" s="73">
        <v>2033</v>
      </c>
      <c r="U7" s="73">
        <v>2034</v>
      </c>
      <c r="V7" s="73">
        <v>2035</v>
      </c>
      <c r="W7" s="73">
        <v>2036</v>
      </c>
      <c r="X7" s="73">
        <v>2037</v>
      </c>
      <c r="Y7" s="73">
        <v>2038</v>
      </c>
      <c r="Z7" s="73">
        <v>2039</v>
      </c>
      <c r="AA7" s="73">
        <v>2040</v>
      </c>
      <c r="AB7" s="73">
        <v>2041</v>
      </c>
      <c r="AC7" s="73">
        <v>2042</v>
      </c>
      <c r="AD7" s="73">
        <v>2043</v>
      </c>
      <c r="AE7" s="73">
        <v>2044</v>
      </c>
      <c r="AF7" s="73">
        <v>2045</v>
      </c>
      <c r="AG7" s="73">
        <v>2046</v>
      </c>
      <c r="AH7" s="73">
        <v>2047</v>
      </c>
      <c r="AI7" s="73">
        <v>2048</v>
      </c>
      <c r="AJ7" s="73">
        <v>2049</v>
      </c>
      <c r="AK7" s="266">
        <v>2050</v>
      </c>
    </row>
    <row r="8" spans="2:37" x14ac:dyDescent="0.25">
      <c r="B8" s="63"/>
      <c r="C8" t="s">
        <v>548</v>
      </c>
      <c r="E8" s="268">
        <v>321</v>
      </c>
      <c r="F8" s="268">
        <v>325.5</v>
      </c>
      <c r="G8" s="268">
        <v>330</v>
      </c>
      <c r="H8" s="268">
        <v>334.5</v>
      </c>
      <c r="I8" s="268">
        <v>339</v>
      </c>
      <c r="J8" s="268">
        <v>343.5</v>
      </c>
      <c r="K8" s="268">
        <v>348</v>
      </c>
      <c r="L8" s="268">
        <v>352.5</v>
      </c>
      <c r="M8" s="268">
        <v>357</v>
      </c>
      <c r="N8" s="268">
        <v>361.5</v>
      </c>
      <c r="O8" s="268">
        <v>366</v>
      </c>
      <c r="P8" s="268">
        <v>370.5</v>
      </c>
      <c r="Q8" s="268">
        <v>375</v>
      </c>
      <c r="R8" s="268">
        <v>375</v>
      </c>
      <c r="S8" s="268">
        <v>375</v>
      </c>
      <c r="T8" s="268">
        <v>375</v>
      </c>
      <c r="U8" s="268">
        <v>375</v>
      </c>
      <c r="V8" s="268">
        <v>375</v>
      </c>
      <c r="W8" s="268">
        <v>375</v>
      </c>
      <c r="X8" s="268">
        <v>375</v>
      </c>
      <c r="Y8" s="268">
        <v>375</v>
      </c>
      <c r="Z8" s="268">
        <v>375</v>
      </c>
      <c r="AA8" s="268">
        <v>375</v>
      </c>
      <c r="AB8" s="268">
        <v>375</v>
      </c>
      <c r="AC8" s="268">
        <v>375</v>
      </c>
      <c r="AD8" s="268">
        <v>375</v>
      </c>
      <c r="AE8" s="268">
        <v>375</v>
      </c>
      <c r="AF8" s="268">
        <v>375</v>
      </c>
      <c r="AG8" s="268">
        <v>375</v>
      </c>
      <c r="AH8" s="268">
        <v>375</v>
      </c>
      <c r="AI8" s="268">
        <v>375</v>
      </c>
      <c r="AJ8" s="268">
        <v>375</v>
      </c>
      <c r="AK8" s="269">
        <v>375</v>
      </c>
    </row>
    <row r="9" spans="2:37" x14ac:dyDescent="0.25">
      <c r="B9" s="63"/>
      <c r="C9" t="s">
        <v>549</v>
      </c>
      <c r="E9" s="268">
        <v>365</v>
      </c>
      <c r="F9" s="268">
        <v>370</v>
      </c>
      <c r="G9" s="268">
        <v>375</v>
      </c>
      <c r="H9" s="268">
        <v>380</v>
      </c>
      <c r="I9" s="268">
        <v>385</v>
      </c>
      <c r="J9" s="268">
        <v>390</v>
      </c>
      <c r="K9" s="268">
        <v>395</v>
      </c>
      <c r="L9" s="268">
        <v>400</v>
      </c>
      <c r="M9" s="268">
        <v>405</v>
      </c>
      <c r="N9" s="268">
        <v>410</v>
      </c>
      <c r="O9" s="268">
        <v>415</v>
      </c>
      <c r="P9" s="268">
        <v>420</v>
      </c>
      <c r="Q9" s="268">
        <v>425</v>
      </c>
      <c r="R9" s="268">
        <v>425</v>
      </c>
      <c r="S9" s="268">
        <v>425</v>
      </c>
      <c r="T9" s="268">
        <v>425</v>
      </c>
      <c r="U9" s="268">
        <v>425</v>
      </c>
      <c r="V9" s="268">
        <v>425</v>
      </c>
      <c r="W9" s="268">
        <v>425</v>
      </c>
      <c r="X9" s="268">
        <v>425</v>
      </c>
      <c r="Y9" s="268">
        <v>425</v>
      </c>
      <c r="Z9" s="268">
        <v>425</v>
      </c>
      <c r="AA9" s="268">
        <v>425</v>
      </c>
      <c r="AB9" s="268">
        <v>425</v>
      </c>
      <c r="AC9" s="268">
        <v>425</v>
      </c>
      <c r="AD9" s="268">
        <v>425</v>
      </c>
      <c r="AE9" s="268">
        <v>425</v>
      </c>
      <c r="AF9" s="268">
        <v>425</v>
      </c>
      <c r="AG9" s="268">
        <v>425</v>
      </c>
      <c r="AH9" s="268">
        <v>425</v>
      </c>
      <c r="AI9" s="268">
        <v>425</v>
      </c>
      <c r="AJ9" s="268">
        <v>425</v>
      </c>
      <c r="AK9" s="269">
        <v>425</v>
      </c>
    </row>
    <row r="10" spans="2:37" x14ac:dyDescent="0.25">
      <c r="B10" s="63"/>
      <c r="C10" t="s">
        <v>550</v>
      </c>
      <c r="E10" s="268">
        <v>126</v>
      </c>
      <c r="F10" s="268">
        <v>128</v>
      </c>
      <c r="G10" s="268">
        <v>130</v>
      </c>
      <c r="H10" s="268">
        <v>132</v>
      </c>
      <c r="I10" s="268">
        <v>134</v>
      </c>
      <c r="J10" s="268">
        <v>136</v>
      </c>
      <c r="K10" s="268">
        <v>138</v>
      </c>
      <c r="L10" s="268">
        <v>140</v>
      </c>
      <c r="M10" s="268">
        <v>142</v>
      </c>
      <c r="N10" s="268">
        <v>144</v>
      </c>
      <c r="O10" s="268">
        <v>146</v>
      </c>
      <c r="P10" s="268">
        <v>148</v>
      </c>
      <c r="Q10" s="268">
        <v>150</v>
      </c>
      <c r="R10" s="268">
        <v>150</v>
      </c>
      <c r="S10" s="268">
        <v>150</v>
      </c>
      <c r="T10" s="268">
        <v>150</v>
      </c>
      <c r="U10" s="268">
        <v>150</v>
      </c>
      <c r="V10" s="268">
        <v>150</v>
      </c>
      <c r="W10" s="268">
        <v>150</v>
      </c>
      <c r="X10" s="268">
        <v>150</v>
      </c>
      <c r="Y10" s="268">
        <v>150</v>
      </c>
      <c r="Z10" s="268">
        <v>150</v>
      </c>
      <c r="AA10" s="268">
        <v>150</v>
      </c>
      <c r="AB10" s="268">
        <v>150</v>
      </c>
      <c r="AC10" s="268">
        <v>150</v>
      </c>
      <c r="AD10" s="268">
        <v>150</v>
      </c>
      <c r="AE10" s="268">
        <v>150</v>
      </c>
      <c r="AF10" s="268">
        <v>150</v>
      </c>
      <c r="AG10" s="268">
        <v>150</v>
      </c>
      <c r="AH10" s="268">
        <v>150</v>
      </c>
      <c r="AI10" s="268">
        <v>150</v>
      </c>
      <c r="AJ10" s="268">
        <v>150</v>
      </c>
      <c r="AK10" s="269">
        <v>150</v>
      </c>
    </row>
    <row r="11" spans="2:37" x14ac:dyDescent="0.25">
      <c r="B11" s="63"/>
      <c r="C11" t="s">
        <v>551</v>
      </c>
      <c r="E11" s="268">
        <v>428</v>
      </c>
      <c r="F11" s="268">
        <v>434</v>
      </c>
      <c r="G11" s="268">
        <v>440</v>
      </c>
      <c r="H11" s="268">
        <v>446</v>
      </c>
      <c r="I11" s="268">
        <v>452</v>
      </c>
      <c r="J11" s="268">
        <v>458</v>
      </c>
      <c r="K11" s="268">
        <v>464</v>
      </c>
      <c r="L11" s="268">
        <v>470</v>
      </c>
      <c r="M11" s="268">
        <v>476</v>
      </c>
      <c r="N11" s="268">
        <v>482</v>
      </c>
      <c r="O11" s="268">
        <v>488</v>
      </c>
      <c r="P11" s="268">
        <v>494</v>
      </c>
      <c r="Q11" s="268">
        <v>500</v>
      </c>
      <c r="R11" s="268">
        <v>500</v>
      </c>
      <c r="S11" s="268">
        <v>500</v>
      </c>
      <c r="T11" s="268">
        <v>500</v>
      </c>
      <c r="U11" s="268">
        <v>500</v>
      </c>
      <c r="V11" s="268">
        <v>500</v>
      </c>
      <c r="W11" s="268">
        <v>500</v>
      </c>
      <c r="X11" s="268">
        <v>500</v>
      </c>
      <c r="Y11" s="268">
        <v>500</v>
      </c>
      <c r="Z11" s="268">
        <v>500</v>
      </c>
      <c r="AA11" s="268">
        <v>500</v>
      </c>
      <c r="AB11" s="268">
        <v>500</v>
      </c>
      <c r="AC11" s="268">
        <v>500</v>
      </c>
      <c r="AD11" s="268">
        <v>500</v>
      </c>
      <c r="AE11" s="268">
        <v>500</v>
      </c>
      <c r="AF11" s="268">
        <v>500</v>
      </c>
      <c r="AG11" s="268">
        <v>500</v>
      </c>
      <c r="AH11" s="268">
        <v>500</v>
      </c>
      <c r="AI11" s="268">
        <v>500</v>
      </c>
      <c r="AJ11" s="268">
        <v>500</v>
      </c>
      <c r="AK11" s="269">
        <v>500</v>
      </c>
    </row>
    <row r="12" spans="2:37" x14ac:dyDescent="0.25">
      <c r="B12" s="63"/>
      <c r="C12" t="s">
        <v>552</v>
      </c>
      <c r="E12" s="268">
        <v>686</v>
      </c>
      <c r="F12" s="268">
        <v>695.5</v>
      </c>
      <c r="G12" s="268">
        <v>705</v>
      </c>
      <c r="H12" s="268">
        <v>714.5</v>
      </c>
      <c r="I12" s="268">
        <v>724</v>
      </c>
      <c r="J12" s="268">
        <v>733.5</v>
      </c>
      <c r="K12" s="268">
        <v>743</v>
      </c>
      <c r="L12" s="268">
        <v>752.5</v>
      </c>
      <c r="M12" s="268">
        <v>762</v>
      </c>
      <c r="N12" s="268">
        <v>771.5</v>
      </c>
      <c r="O12" s="268">
        <v>781</v>
      </c>
      <c r="P12" s="268">
        <v>790.5</v>
      </c>
      <c r="Q12" s="268">
        <v>800</v>
      </c>
      <c r="R12" s="268">
        <v>800</v>
      </c>
      <c r="S12" s="268">
        <v>800</v>
      </c>
      <c r="T12" s="268">
        <v>800</v>
      </c>
      <c r="U12" s="268">
        <v>800</v>
      </c>
      <c r="V12" s="268">
        <v>800</v>
      </c>
      <c r="W12" s="268">
        <v>800</v>
      </c>
      <c r="X12" s="268">
        <v>800</v>
      </c>
      <c r="Y12" s="268">
        <v>800</v>
      </c>
      <c r="Z12" s="268">
        <v>800</v>
      </c>
      <c r="AA12" s="268">
        <v>800</v>
      </c>
      <c r="AB12" s="268">
        <v>800</v>
      </c>
      <c r="AC12" s="268">
        <v>800</v>
      </c>
      <c r="AD12" s="268">
        <v>800</v>
      </c>
      <c r="AE12" s="268">
        <v>800</v>
      </c>
      <c r="AF12" s="268">
        <v>800</v>
      </c>
      <c r="AG12" s="268">
        <v>800</v>
      </c>
      <c r="AH12" s="268">
        <v>800</v>
      </c>
      <c r="AI12" s="268">
        <v>800</v>
      </c>
      <c r="AJ12" s="268">
        <v>800</v>
      </c>
      <c r="AK12" s="269">
        <v>800</v>
      </c>
    </row>
    <row r="13" spans="2:37" ht="15.75" thickBot="1" x14ac:dyDescent="0.3">
      <c r="B13" s="58"/>
      <c r="C13" s="59" t="s">
        <v>553</v>
      </c>
      <c r="D13" s="59"/>
      <c r="E13" s="270">
        <v>302</v>
      </c>
      <c r="F13" s="270">
        <v>306</v>
      </c>
      <c r="G13" s="270">
        <v>310</v>
      </c>
      <c r="H13" s="270">
        <v>314</v>
      </c>
      <c r="I13" s="270">
        <v>318</v>
      </c>
      <c r="J13" s="270">
        <v>322</v>
      </c>
      <c r="K13" s="270">
        <v>326</v>
      </c>
      <c r="L13" s="270">
        <v>330</v>
      </c>
      <c r="M13" s="270">
        <v>334</v>
      </c>
      <c r="N13" s="270">
        <v>338</v>
      </c>
      <c r="O13" s="270">
        <v>342</v>
      </c>
      <c r="P13" s="270">
        <v>346</v>
      </c>
      <c r="Q13" s="270">
        <v>350</v>
      </c>
      <c r="R13" s="270">
        <v>350</v>
      </c>
      <c r="S13" s="270">
        <v>350</v>
      </c>
      <c r="T13" s="270">
        <v>350</v>
      </c>
      <c r="U13" s="270">
        <v>350</v>
      </c>
      <c r="V13" s="270">
        <v>350</v>
      </c>
      <c r="W13" s="270">
        <v>350</v>
      </c>
      <c r="X13" s="270">
        <v>350</v>
      </c>
      <c r="Y13" s="270">
        <v>350</v>
      </c>
      <c r="Z13" s="270">
        <v>350</v>
      </c>
      <c r="AA13" s="270">
        <v>350</v>
      </c>
      <c r="AB13" s="270">
        <v>350</v>
      </c>
      <c r="AC13" s="270">
        <v>350</v>
      </c>
      <c r="AD13" s="270">
        <v>350</v>
      </c>
      <c r="AE13" s="270">
        <v>350</v>
      </c>
      <c r="AF13" s="270">
        <v>350</v>
      </c>
      <c r="AG13" s="270">
        <v>350</v>
      </c>
      <c r="AH13" s="270">
        <v>350</v>
      </c>
      <c r="AI13" s="270">
        <v>350</v>
      </c>
      <c r="AJ13" s="270">
        <v>350</v>
      </c>
      <c r="AK13" s="271">
        <v>350</v>
      </c>
    </row>
    <row r="14" spans="2:37" x14ac:dyDescent="0.25">
      <c r="B14" t="s">
        <v>554</v>
      </c>
      <c r="C14" t="s">
        <v>555</v>
      </c>
      <c r="E14" s="268"/>
      <c r="F14" s="268"/>
      <c r="G14" s="268"/>
      <c r="H14" s="268"/>
      <c r="I14" s="268"/>
      <c r="J14" s="268"/>
      <c r="K14" s="268"/>
      <c r="L14" s="268"/>
      <c r="M14" s="268"/>
      <c r="N14" s="268"/>
      <c r="O14" s="268"/>
      <c r="P14" s="268"/>
      <c r="Q14" s="268"/>
      <c r="R14" s="268"/>
      <c r="S14" s="268"/>
      <c r="T14" s="268"/>
      <c r="U14" s="268"/>
      <c r="V14" s="268"/>
      <c r="W14" s="268"/>
      <c r="X14" s="268"/>
      <c r="Y14" s="268"/>
      <c r="Z14" s="268"/>
      <c r="AA14" s="268"/>
      <c r="AB14" s="268"/>
      <c r="AC14" s="268"/>
      <c r="AD14" s="268"/>
      <c r="AE14" s="268"/>
      <c r="AF14" s="268"/>
      <c r="AG14" s="268"/>
      <c r="AH14" s="268"/>
      <c r="AI14" s="268"/>
      <c r="AJ14" s="268"/>
      <c r="AK14" s="268"/>
    </row>
    <row r="15" spans="2:37" x14ac:dyDescent="0.25">
      <c r="E15" s="268"/>
      <c r="F15" s="268"/>
      <c r="G15" s="268"/>
      <c r="H15" s="268"/>
      <c r="I15" s="268"/>
      <c r="J15" s="268"/>
      <c r="K15" s="268"/>
      <c r="L15" s="268"/>
      <c r="M15" s="268"/>
      <c r="N15" s="268"/>
      <c r="O15" s="268"/>
      <c r="P15" s="268"/>
      <c r="Q15" s="268"/>
      <c r="R15" s="268"/>
      <c r="S15" s="268"/>
      <c r="T15" s="268"/>
      <c r="U15" s="268"/>
      <c r="V15" s="268"/>
      <c r="W15" s="268"/>
      <c r="X15" s="268"/>
      <c r="Y15" s="268"/>
      <c r="Z15" s="268"/>
      <c r="AA15" s="268"/>
      <c r="AB15" s="268"/>
      <c r="AC15" s="268"/>
      <c r="AD15" s="268"/>
      <c r="AE15" s="268"/>
      <c r="AF15" s="268"/>
      <c r="AG15" s="268"/>
      <c r="AH15" s="268"/>
      <c r="AI15" s="268"/>
      <c r="AJ15" s="268"/>
      <c r="AK15" s="268"/>
    </row>
    <row r="16" spans="2:37" ht="15.75" thickBot="1" x14ac:dyDescent="0.3"/>
    <row r="17" spans="2:57" x14ac:dyDescent="0.25">
      <c r="B17" s="272" t="s">
        <v>741</v>
      </c>
      <c r="C17" s="73"/>
      <c r="D17" s="73"/>
      <c r="E17" s="73">
        <v>2018</v>
      </c>
      <c r="F17" s="73">
        <v>2019</v>
      </c>
      <c r="G17" s="73">
        <v>2020</v>
      </c>
      <c r="H17" s="73">
        <v>2021</v>
      </c>
      <c r="I17" s="73">
        <v>2022</v>
      </c>
      <c r="J17" s="73">
        <v>2023</v>
      </c>
      <c r="K17" s="73">
        <v>2024</v>
      </c>
      <c r="L17" s="73">
        <v>2025</v>
      </c>
      <c r="M17" s="73">
        <v>2026</v>
      </c>
      <c r="N17" s="73">
        <v>2027</v>
      </c>
      <c r="O17" s="73">
        <v>2028</v>
      </c>
      <c r="P17" s="73">
        <v>2029</v>
      </c>
      <c r="Q17" s="73">
        <v>2030</v>
      </c>
      <c r="R17" s="73">
        <v>2031</v>
      </c>
      <c r="S17" s="73">
        <v>2032</v>
      </c>
      <c r="T17" s="73">
        <v>2033</v>
      </c>
      <c r="U17" s="73">
        <v>2034</v>
      </c>
      <c r="V17" s="73">
        <v>2035</v>
      </c>
      <c r="W17" s="73">
        <v>2036</v>
      </c>
      <c r="X17" s="73">
        <v>2037</v>
      </c>
      <c r="Y17" s="73">
        <v>2038</v>
      </c>
      <c r="Z17" s="73">
        <v>2039</v>
      </c>
      <c r="AA17" s="73">
        <v>2040</v>
      </c>
      <c r="AB17" s="73">
        <v>2041</v>
      </c>
      <c r="AC17" s="73">
        <v>2042</v>
      </c>
      <c r="AD17" s="73">
        <v>2043</v>
      </c>
      <c r="AE17" s="73">
        <v>2044</v>
      </c>
      <c r="AF17" s="73">
        <v>2045</v>
      </c>
      <c r="AG17" s="73">
        <v>2046</v>
      </c>
      <c r="AH17" s="73">
        <v>2047</v>
      </c>
      <c r="AI17" s="73">
        <v>2048</v>
      </c>
      <c r="AJ17" s="73">
        <v>2049</v>
      </c>
      <c r="AK17" s="266">
        <v>2050</v>
      </c>
    </row>
    <row r="18" spans="2:57" x14ac:dyDescent="0.25">
      <c r="B18" s="273" t="s">
        <v>545</v>
      </c>
      <c r="AK18" s="64"/>
    </row>
    <row r="19" spans="2:57" x14ac:dyDescent="0.25">
      <c r="B19" s="63"/>
      <c r="C19" t="s">
        <v>556</v>
      </c>
      <c r="D19" t="s">
        <v>557</v>
      </c>
      <c r="E19" s="268">
        <v>41012.738800815663</v>
      </c>
      <c r="F19" s="268">
        <v>41012.738800815663</v>
      </c>
      <c r="G19" s="268">
        <v>41012.738800815663</v>
      </c>
      <c r="H19" s="268">
        <v>41012.738800815663</v>
      </c>
      <c r="I19" s="268">
        <v>41012.738800815663</v>
      </c>
      <c r="J19" s="268">
        <v>41012.738800815663</v>
      </c>
      <c r="K19" s="268">
        <v>41012.738800815663</v>
      </c>
      <c r="L19" s="268">
        <v>41012.738800815663</v>
      </c>
      <c r="M19" s="268">
        <v>41012.738800815663</v>
      </c>
      <c r="N19" s="268">
        <v>41012.738800815663</v>
      </c>
      <c r="O19" s="268">
        <v>41012.738800815663</v>
      </c>
      <c r="P19" s="268">
        <v>41012.738800815663</v>
      </c>
      <c r="Q19" s="268">
        <v>41012.738800815663</v>
      </c>
      <c r="R19" s="268">
        <v>41012.738800815663</v>
      </c>
      <c r="S19" s="268">
        <v>41012.738800815663</v>
      </c>
      <c r="T19" s="268">
        <v>41012.738800815663</v>
      </c>
      <c r="U19" s="268">
        <v>41012.738800815663</v>
      </c>
      <c r="V19" s="268">
        <v>41012.738800815663</v>
      </c>
      <c r="W19" s="268">
        <v>41012.738800815663</v>
      </c>
      <c r="X19" s="268">
        <v>41012.738800815663</v>
      </c>
      <c r="Y19" s="268">
        <v>41012.738800815663</v>
      </c>
      <c r="Z19" s="268">
        <v>41012.738800815663</v>
      </c>
      <c r="AA19" s="268">
        <v>41012.738800815663</v>
      </c>
      <c r="AB19" s="268">
        <v>41012.738800815663</v>
      </c>
      <c r="AC19" s="268">
        <v>41012.738800815663</v>
      </c>
      <c r="AD19" s="268">
        <v>41012.738800815663</v>
      </c>
      <c r="AE19" s="268">
        <v>41012.738800815663</v>
      </c>
      <c r="AF19" s="268">
        <v>41012.738800815663</v>
      </c>
      <c r="AG19" s="268">
        <v>41012.738800815663</v>
      </c>
      <c r="AH19" s="268">
        <v>41012.738800815663</v>
      </c>
      <c r="AI19" s="268">
        <v>41012.738800815663</v>
      </c>
      <c r="AJ19" s="268">
        <v>41012.738800815663</v>
      </c>
      <c r="AK19" s="269">
        <v>41012.738800815663</v>
      </c>
      <c r="AL19" s="268"/>
      <c r="AM19" s="268"/>
      <c r="AN19" s="268"/>
      <c r="AO19" s="268"/>
      <c r="AP19" s="268"/>
      <c r="AQ19" s="268"/>
      <c r="AR19" s="268"/>
      <c r="AS19" s="268"/>
      <c r="AT19" s="268"/>
      <c r="AU19" s="268"/>
      <c r="AV19" s="268"/>
      <c r="AW19" s="268"/>
      <c r="AX19" s="268"/>
      <c r="AY19" s="268"/>
      <c r="AZ19" s="268"/>
      <c r="BA19" s="268"/>
      <c r="BB19" s="268"/>
      <c r="BC19" s="268"/>
      <c r="BD19" s="268"/>
      <c r="BE19" s="268"/>
    </row>
    <row r="20" spans="2:57" x14ac:dyDescent="0.25">
      <c r="B20" s="63"/>
      <c r="D20" t="s">
        <v>558</v>
      </c>
      <c r="E20" s="268">
        <v>64177.968598952124</v>
      </c>
      <c r="F20" s="268">
        <v>61836.242272688811</v>
      </c>
      <c r="G20" s="268">
        <v>59186.373069085086</v>
      </c>
      <c r="H20" s="268">
        <v>56657.875929772883</v>
      </c>
      <c r="I20" s="268">
        <v>54395.704842964558</v>
      </c>
      <c r="J20" s="268">
        <v>52354.502309735122</v>
      </c>
      <c r="K20" s="268">
        <v>50498.030092592671</v>
      </c>
      <c r="L20" s="268">
        <v>48797.147182324756</v>
      </c>
      <c r="M20" s="268">
        <v>47228.275915862105</v>
      </c>
      <c r="N20" s="268">
        <v>45772.230114165002</v>
      </c>
      <c r="O20" s="268">
        <v>44413.3138508958</v>
      </c>
      <c r="P20" s="268">
        <v>43138.62415325849</v>
      </c>
      <c r="Q20" s="268">
        <v>41937.508655009529</v>
      </c>
      <c r="R20" s="268">
        <v>40784.651066644365</v>
      </c>
      <c r="S20" s="268">
        <v>39692.266446929694</v>
      </c>
      <c r="T20" s="268">
        <v>38653.72742404131</v>
      </c>
      <c r="U20" s="268">
        <v>37663.54508933075</v>
      </c>
      <c r="V20" s="268">
        <v>36717.20048043305</v>
      </c>
      <c r="W20" s="268">
        <v>36292.779727138106</v>
      </c>
      <c r="X20" s="268">
        <v>35896.650072818884</v>
      </c>
      <c r="Y20" s="268">
        <v>35527.515337127079</v>
      </c>
      <c r="Z20" s="268">
        <v>35185.2267426295</v>
      </c>
      <c r="AA20" s="268">
        <v>34873.475674892448</v>
      </c>
      <c r="AB20" s="268">
        <v>34593.742275276432</v>
      </c>
      <c r="AC20" s="268">
        <v>34325.139960643777</v>
      </c>
      <c r="AD20" s="268">
        <v>34066.594345956204</v>
      </c>
      <c r="AE20" s="268">
        <v>33817.162877940122</v>
      </c>
      <c r="AF20" s="268">
        <v>33576.016194982149</v>
      </c>
      <c r="AG20" s="268">
        <v>33342.422432107727</v>
      </c>
      <c r="AH20" s="268">
        <v>33115.733960695718</v>
      </c>
      <c r="AI20" s="268">
        <v>32895.376148323332</v>
      </c>
      <c r="AJ20" s="268">
        <v>32680.8378006235</v>
      </c>
      <c r="AK20" s="269">
        <v>32471.663008389252</v>
      </c>
      <c r="AL20" s="268"/>
      <c r="AM20" s="268"/>
      <c r="AN20" s="268"/>
      <c r="AO20" s="268"/>
      <c r="AP20" s="268"/>
      <c r="AQ20" s="268"/>
      <c r="AR20" s="268"/>
      <c r="AS20" s="268"/>
      <c r="AT20" s="268"/>
      <c r="AU20" s="268"/>
      <c r="AV20" s="268"/>
      <c r="AW20" s="268"/>
      <c r="AX20" s="268"/>
      <c r="AY20" s="268"/>
      <c r="AZ20" s="268"/>
      <c r="BA20" s="268"/>
      <c r="BB20" s="268"/>
      <c r="BC20" s="268"/>
      <c r="BD20" s="268"/>
      <c r="BE20" s="268"/>
    </row>
    <row r="21" spans="2:57" x14ac:dyDescent="0.25">
      <c r="B21" s="63"/>
      <c r="D21" t="s">
        <v>559</v>
      </c>
      <c r="E21" s="268">
        <v>52595.353699883897</v>
      </c>
      <c r="F21" s="268">
        <v>51424.490536752237</v>
      </c>
      <c r="G21" s="268">
        <v>50099.555934950375</v>
      </c>
      <c r="H21" s="268">
        <v>48835.307365294269</v>
      </c>
      <c r="I21" s="268">
        <v>47704.221821890111</v>
      </c>
      <c r="J21" s="268">
        <v>46683.620555275396</v>
      </c>
      <c r="K21" s="268">
        <v>45755.384446704164</v>
      </c>
      <c r="L21" s="268">
        <v>44904.942991570206</v>
      </c>
      <c r="M21" s="268">
        <v>44120.507358338888</v>
      </c>
      <c r="N21" s="268">
        <v>43392.484457490333</v>
      </c>
      <c r="O21" s="268">
        <v>42713.026325855732</v>
      </c>
      <c r="P21" s="268">
        <v>42075.681477037077</v>
      </c>
      <c r="Q21" s="268">
        <v>41475.123727912593</v>
      </c>
      <c r="R21" s="268">
        <v>40898.694933730018</v>
      </c>
      <c r="S21" s="268">
        <v>40352.502623872679</v>
      </c>
      <c r="T21" s="268">
        <v>39833.233112428483</v>
      </c>
      <c r="U21" s="268">
        <v>39338.141945073206</v>
      </c>
      <c r="V21" s="268">
        <v>38864.96964062436</v>
      </c>
      <c r="W21" s="268">
        <v>38652.759263976885</v>
      </c>
      <c r="X21" s="268">
        <v>38454.69443681727</v>
      </c>
      <c r="Y21" s="268">
        <v>38270.127068971371</v>
      </c>
      <c r="Z21" s="268">
        <v>38098.982771722585</v>
      </c>
      <c r="AA21" s="268">
        <v>37943.107237854056</v>
      </c>
      <c r="AB21" s="268">
        <v>37803.240538046048</v>
      </c>
      <c r="AC21" s="268">
        <v>37668.939380729717</v>
      </c>
      <c r="AD21" s="268">
        <v>37539.666573385934</v>
      </c>
      <c r="AE21" s="268">
        <v>37414.950839377896</v>
      </c>
      <c r="AF21" s="268">
        <v>37294.377497898909</v>
      </c>
      <c r="AG21" s="268">
        <v>37177.580616461695</v>
      </c>
      <c r="AH21" s="268">
        <v>37064.23638075569</v>
      </c>
      <c r="AI21" s="268">
        <v>36954.057474569498</v>
      </c>
      <c r="AJ21" s="268">
        <v>36846.788300719578</v>
      </c>
      <c r="AK21" s="269">
        <v>36742.200904602461</v>
      </c>
      <c r="AL21" s="268"/>
      <c r="AM21" s="268"/>
      <c r="AN21" s="268"/>
      <c r="AO21" s="268"/>
      <c r="AP21" s="268"/>
      <c r="AQ21" s="268"/>
      <c r="AR21" s="268"/>
      <c r="AS21" s="268"/>
      <c r="AT21" s="268"/>
      <c r="AU21" s="268"/>
      <c r="AV21" s="268"/>
      <c r="AW21" s="268"/>
      <c r="AX21" s="268"/>
      <c r="AY21" s="268"/>
      <c r="AZ21" s="268"/>
      <c r="BA21" s="268"/>
      <c r="BB21" s="268"/>
      <c r="BC21" s="268"/>
      <c r="BD21" s="268"/>
      <c r="BE21" s="268"/>
    </row>
    <row r="22" spans="2:57" x14ac:dyDescent="0.25">
      <c r="B22" s="63"/>
      <c r="C22" t="s">
        <v>560</v>
      </c>
      <c r="D22" t="s">
        <v>557</v>
      </c>
      <c r="E22" s="268">
        <v>9434.3950432470119</v>
      </c>
      <c r="F22" s="268">
        <v>9231.0489353537323</v>
      </c>
      <c r="G22" s="268">
        <v>9211.6980180408918</v>
      </c>
      <c r="H22" s="268">
        <v>9027.8591315933063</v>
      </c>
      <c r="I22" s="268">
        <v>8947.831701332072</v>
      </c>
      <c r="J22" s="268">
        <v>8953.1037895393256</v>
      </c>
      <c r="K22" s="268">
        <v>9020.9960370204772</v>
      </c>
      <c r="L22" s="268">
        <v>9096.0752315401296</v>
      </c>
      <c r="M22" s="268">
        <v>9130.4173854778037</v>
      </c>
      <c r="N22" s="268">
        <v>9130.5119693056367</v>
      </c>
      <c r="O22" s="268">
        <v>9130.5119693056367</v>
      </c>
      <c r="P22" s="268">
        <v>9130.5119693056367</v>
      </c>
      <c r="Q22" s="268">
        <v>9130.5119693056367</v>
      </c>
      <c r="R22" s="268">
        <v>9130.5119693056367</v>
      </c>
      <c r="S22" s="268">
        <v>9130.5119693056367</v>
      </c>
      <c r="T22" s="268">
        <v>9130.5119693056367</v>
      </c>
      <c r="U22" s="268">
        <v>9130.5119693056367</v>
      </c>
      <c r="V22" s="268">
        <v>9130.5119693056367</v>
      </c>
      <c r="W22" s="268">
        <v>9130.5119693056367</v>
      </c>
      <c r="X22" s="268">
        <v>9130.5119693056367</v>
      </c>
      <c r="Y22" s="268">
        <v>9130.5119693056367</v>
      </c>
      <c r="Z22" s="268">
        <v>9130.5119693056367</v>
      </c>
      <c r="AA22" s="268">
        <v>9130.5119693056367</v>
      </c>
      <c r="AB22" s="268">
        <v>9130.5119693056367</v>
      </c>
      <c r="AC22" s="268">
        <v>9130.5119693056367</v>
      </c>
      <c r="AD22" s="268">
        <v>9130.5119693056367</v>
      </c>
      <c r="AE22" s="268">
        <v>9130.5119693056367</v>
      </c>
      <c r="AF22" s="268">
        <v>9130.5119693056367</v>
      </c>
      <c r="AG22" s="268">
        <v>9130.5119693056367</v>
      </c>
      <c r="AH22" s="268">
        <v>9130.5119693056367</v>
      </c>
      <c r="AI22" s="268">
        <v>9130.5119693056367</v>
      </c>
      <c r="AJ22" s="268">
        <v>9130.5119693056367</v>
      </c>
      <c r="AK22" s="269">
        <v>9130.5119693056367</v>
      </c>
      <c r="AL22" s="268"/>
      <c r="AM22" s="268"/>
      <c r="AN22" s="268"/>
      <c r="AO22" s="268"/>
      <c r="AP22" s="268"/>
      <c r="AQ22" s="268"/>
      <c r="AR22" s="268"/>
      <c r="AS22" s="268"/>
      <c r="AT22" s="268"/>
      <c r="AU22" s="268"/>
      <c r="AV22" s="268"/>
      <c r="AW22" s="268"/>
      <c r="AX22" s="268"/>
      <c r="AY22" s="268"/>
      <c r="AZ22" s="268"/>
      <c r="BA22" s="268"/>
      <c r="BB22" s="268"/>
      <c r="BC22" s="268"/>
      <c r="BD22" s="268"/>
      <c r="BE22" s="268"/>
    </row>
    <row r="23" spans="2:57" x14ac:dyDescent="0.25">
      <c r="B23" s="63"/>
      <c r="D23" t="s">
        <v>558</v>
      </c>
      <c r="E23" s="268">
        <v>34884.975533090263</v>
      </c>
      <c r="F23" s="268">
        <v>27851.359752201981</v>
      </c>
      <c r="G23" s="268">
        <v>24004.014820955959</v>
      </c>
      <c r="H23" s="268">
        <v>22929.112176807692</v>
      </c>
      <c r="I23" s="268">
        <v>21462.227414456214</v>
      </c>
      <c r="J23" s="268">
        <v>18946.510245988662</v>
      </c>
      <c r="K23" s="268">
        <v>17011.217154874859</v>
      </c>
      <c r="L23" s="268">
        <v>15251.01326013843</v>
      </c>
      <c r="M23" s="268">
        <v>14506.269538754264</v>
      </c>
      <c r="N23" s="268">
        <v>14198.082663971305</v>
      </c>
      <c r="O23" s="268">
        <v>13800.103299756933</v>
      </c>
      <c r="P23" s="268">
        <v>13410.6645727758</v>
      </c>
      <c r="Q23" s="268">
        <v>13065.844881270363</v>
      </c>
      <c r="R23" s="268">
        <v>12757.370838485107</v>
      </c>
      <c r="S23" s="268">
        <v>12478.572828236098</v>
      </c>
      <c r="T23" s="268">
        <v>12224.041596652531</v>
      </c>
      <c r="U23" s="268">
        <v>11989.365376166057</v>
      </c>
      <c r="V23" s="268">
        <v>11770.927239671582</v>
      </c>
      <c r="W23" s="268">
        <v>11565.747851166216</v>
      </c>
      <c r="X23" s="268">
        <v>11371.362698253475</v>
      </c>
      <c r="Y23" s="268">
        <v>11185.72572908186</v>
      </c>
      <c r="Z23" s="268">
        <v>11002.684530353501</v>
      </c>
      <c r="AA23" s="268">
        <v>10826.00171725874</v>
      </c>
      <c r="AB23" s="268">
        <v>10654.374685888895</v>
      </c>
      <c r="AC23" s="268">
        <v>10486.720182899844</v>
      </c>
      <c r="AD23" s="268">
        <v>10322.142992945024</v>
      </c>
      <c r="AE23" s="268">
        <v>10296.592004676222</v>
      </c>
      <c r="AF23" s="268">
        <v>10272.613627288065</v>
      </c>
      <c r="AG23" s="268">
        <v>10249.768987207131</v>
      </c>
      <c r="AH23" s="268">
        <v>10227.86969740307</v>
      </c>
      <c r="AI23" s="268">
        <v>10207.752975162008</v>
      </c>
      <c r="AJ23" s="268">
        <v>10189.490757468475</v>
      </c>
      <c r="AK23" s="269">
        <v>10166.313625064422</v>
      </c>
      <c r="AL23" s="268"/>
      <c r="AM23" s="268"/>
      <c r="AN23" s="268"/>
      <c r="AO23" s="268"/>
      <c r="AP23" s="268"/>
      <c r="AQ23" s="268"/>
      <c r="AR23" s="268"/>
      <c r="AS23" s="268"/>
      <c r="AT23" s="268"/>
      <c r="AU23" s="268"/>
      <c r="AV23" s="268"/>
      <c r="AW23" s="268"/>
      <c r="AX23" s="268"/>
      <c r="AY23" s="268"/>
      <c r="AZ23" s="268"/>
      <c r="BA23" s="268"/>
      <c r="BB23" s="268"/>
      <c r="BC23" s="268"/>
      <c r="BD23" s="268"/>
      <c r="BE23" s="268"/>
    </row>
    <row r="24" spans="2:57" x14ac:dyDescent="0.25">
      <c r="B24" s="63"/>
      <c r="D24" t="s">
        <v>559</v>
      </c>
      <c r="E24" s="268">
        <v>21398.116363326182</v>
      </c>
      <c r="F24" s="268">
        <v>18237.659247337204</v>
      </c>
      <c r="G24" s="268">
        <v>16276.122471954823</v>
      </c>
      <c r="H24" s="268">
        <v>15719.18626739327</v>
      </c>
      <c r="I24" s="268">
        <v>14941.094288261093</v>
      </c>
      <c r="J24" s="268">
        <v>13741.425542906189</v>
      </c>
      <c r="K24" s="268">
        <v>12925.576423837085</v>
      </c>
      <c r="L24" s="268">
        <v>12186.742251498961</v>
      </c>
      <c r="M24" s="268">
        <v>11888.228841027691</v>
      </c>
      <c r="N24" s="268">
        <v>11807.463402670157</v>
      </c>
      <c r="O24" s="268">
        <v>11681.388997552798</v>
      </c>
      <c r="P24" s="268">
        <v>11559.097753613833</v>
      </c>
      <c r="Q24" s="268">
        <v>11458.551080566516</v>
      </c>
      <c r="R24" s="268">
        <v>11375.530913910188</v>
      </c>
      <c r="S24" s="268">
        <v>11306.617229528147</v>
      </c>
      <c r="T24" s="268">
        <v>11249.016033115433</v>
      </c>
      <c r="U24" s="268">
        <v>11200.427562575615</v>
      </c>
      <c r="V24" s="268">
        <v>11158.944539598306</v>
      </c>
      <c r="W24" s="268">
        <v>11122.973036949099</v>
      </c>
      <c r="X24" s="268">
        <v>11091.170482205414</v>
      </c>
      <c r="Y24" s="268">
        <v>11062.396729776841</v>
      </c>
      <c r="Z24" s="268">
        <v>11033.450729385451</v>
      </c>
      <c r="AA24" s="268">
        <v>11006.080070681512</v>
      </c>
      <c r="AB24" s="268">
        <v>10979.489400191922</v>
      </c>
      <c r="AC24" s="268">
        <v>10952.98082309406</v>
      </c>
      <c r="AD24" s="268">
        <v>10925.935768463043</v>
      </c>
      <c r="AE24" s="268">
        <v>10966.139683661069</v>
      </c>
      <c r="AF24" s="268">
        <v>11004.654119632361</v>
      </c>
      <c r="AG24" s="268">
        <v>11041.018710309248</v>
      </c>
      <c r="AH24" s="268">
        <v>11074.859180050909</v>
      </c>
      <c r="AI24" s="268">
        <v>11106.259364705274</v>
      </c>
      <c r="AJ24" s="268">
        <v>11134.839561433362</v>
      </c>
      <c r="AK24" s="269">
        <v>11156.6697792674</v>
      </c>
      <c r="AL24" s="268"/>
      <c r="AM24" s="268"/>
      <c r="AN24" s="268"/>
      <c r="AO24" s="268"/>
      <c r="AP24" s="268"/>
      <c r="AQ24" s="268"/>
      <c r="AR24" s="268"/>
      <c r="AS24" s="268"/>
      <c r="AT24" s="268"/>
      <c r="AU24" s="268"/>
      <c r="AV24" s="268"/>
      <c r="AW24" s="268"/>
      <c r="AX24" s="268"/>
      <c r="AY24" s="268"/>
      <c r="AZ24" s="268"/>
      <c r="BA24" s="268"/>
      <c r="BB24" s="268"/>
      <c r="BC24" s="268"/>
      <c r="BD24" s="268"/>
      <c r="BE24" s="268"/>
    </row>
    <row r="25" spans="2:57" x14ac:dyDescent="0.25">
      <c r="B25" s="63"/>
      <c r="C25" t="s">
        <v>561</v>
      </c>
      <c r="D25" t="s">
        <v>557</v>
      </c>
      <c r="E25" s="268">
        <v>47633.097441489292</v>
      </c>
      <c r="F25" s="268">
        <v>47633.097441489292</v>
      </c>
      <c r="G25" s="268">
        <v>47633.097441489292</v>
      </c>
      <c r="H25" s="268">
        <v>47633.097441489292</v>
      </c>
      <c r="I25" s="268">
        <v>47633.097441489292</v>
      </c>
      <c r="J25" s="268">
        <v>47633.097441489292</v>
      </c>
      <c r="K25" s="268">
        <v>47633.097441489292</v>
      </c>
      <c r="L25" s="268">
        <v>47633.097441489292</v>
      </c>
      <c r="M25" s="268">
        <v>47633.097441489292</v>
      </c>
      <c r="N25" s="268">
        <v>47633.097441489292</v>
      </c>
      <c r="O25" s="268">
        <v>47633.097441489292</v>
      </c>
      <c r="P25" s="268">
        <v>47633.097441489292</v>
      </c>
      <c r="Q25" s="268">
        <v>47633.097441489292</v>
      </c>
      <c r="R25" s="268">
        <v>47633.097441489292</v>
      </c>
      <c r="S25" s="268">
        <v>47633.097441489292</v>
      </c>
      <c r="T25" s="268">
        <v>47633.097441489292</v>
      </c>
      <c r="U25" s="268">
        <v>47633.097441489292</v>
      </c>
      <c r="V25" s="268">
        <v>47633.097441489292</v>
      </c>
      <c r="W25" s="268">
        <v>47633.097441489292</v>
      </c>
      <c r="X25" s="268">
        <v>47633.097441489292</v>
      </c>
      <c r="Y25" s="268">
        <v>47633.097441489292</v>
      </c>
      <c r="Z25" s="268">
        <v>47633.097441489292</v>
      </c>
      <c r="AA25" s="268">
        <v>47633.097441489292</v>
      </c>
      <c r="AB25" s="268">
        <v>47633.097441489292</v>
      </c>
      <c r="AC25" s="268">
        <v>47633.097441489292</v>
      </c>
      <c r="AD25" s="268">
        <v>47633.097441489292</v>
      </c>
      <c r="AE25" s="268">
        <v>47633.097441489292</v>
      </c>
      <c r="AF25" s="268">
        <v>47633.097441489292</v>
      </c>
      <c r="AG25" s="268">
        <v>47633.097441489292</v>
      </c>
      <c r="AH25" s="268">
        <v>47633.097441489292</v>
      </c>
      <c r="AI25" s="268">
        <v>47633.097441489292</v>
      </c>
      <c r="AJ25" s="268">
        <v>47633.097441489292</v>
      </c>
      <c r="AK25" s="269">
        <v>47633.097441489292</v>
      </c>
      <c r="AL25" s="268"/>
      <c r="AM25" s="268"/>
      <c r="AN25" s="268"/>
      <c r="AO25" s="268"/>
      <c r="AP25" s="268"/>
      <c r="AQ25" s="268"/>
      <c r="AR25" s="268"/>
      <c r="AS25" s="268"/>
      <c r="AT25" s="268"/>
      <c r="AU25" s="268"/>
      <c r="AV25" s="268"/>
      <c r="AW25" s="268"/>
      <c r="AX25" s="268"/>
      <c r="AY25" s="268"/>
      <c r="AZ25" s="268"/>
      <c r="BA25" s="268"/>
      <c r="BB25" s="268"/>
      <c r="BC25" s="268"/>
      <c r="BD25" s="268"/>
      <c r="BE25" s="268"/>
    </row>
    <row r="26" spans="2:57" x14ac:dyDescent="0.25">
      <c r="B26" s="63"/>
      <c r="D26" t="s">
        <v>558</v>
      </c>
      <c r="E26" s="268">
        <v>88897.223212500059</v>
      </c>
      <c r="F26" s="268">
        <v>84860.394443858517</v>
      </c>
      <c r="G26" s="268">
        <v>80346.620759233483</v>
      </c>
      <c r="H26" s="268">
        <v>76224.797080228134</v>
      </c>
      <c r="I26" s="268">
        <v>72554.275368776347</v>
      </c>
      <c r="J26" s="268">
        <v>69259.021580991437</v>
      </c>
      <c r="K26" s="268">
        <v>66278.356395342518</v>
      </c>
      <c r="L26" s="268">
        <v>63563.549625348889</v>
      </c>
      <c r="M26" s="268">
        <v>61075.239040524524</v>
      </c>
      <c r="N26" s="268">
        <v>58781.460609212278</v>
      </c>
      <c r="O26" s="268">
        <v>56656.136019581165</v>
      </c>
      <c r="P26" s="268">
        <v>54677.905195141888</v>
      </c>
      <c r="Q26" s="268">
        <v>52829.221642264762</v>
      </c>
      <c r="R26" s="268">
        <v>51040.92325178731</v>
      </c>
      <c r="S26" s="268">
        <v>49364.983161921242</v>
      </c>
      <c r="T26" s="268">
        <v>47790.121461466668</v>
      </c>
      <c r="U26" s="268">
        <v>46307.192892706502</v>
      </c>
      <c r="V26" s="268">
        <v>44908.926686776846</v>
      </c>
      <c r="W26" s="268">
        <v>44170.943496614673</v>
      </c>
      <c r="X26" s="268">
        <v>43495.930328598544</v>
      </c>
      <c r="Y26" s="268">
        <v>42883.422116144255</v>
      </c>
      <c r="Z26" s="268">
        <v>42336.50371950127</v>
      </c>
      <c r="AA26" s="268">
        <v>41871.586175207289</v>
      </c>
      <c r="AB26" s="268">
        <v>41496.648019383334</v>
      </c>
      <c r="AC26" s="268">
        <v>41138.878820367543</v>
      </c>
      <c r="AD26" s="268">
        <v>40796.591823741495</v>
      </c>
      <c r="AE26" s="268">
        <v>40468.307437523217</v>
      </c>
      <c r="AF26" s="268">
        <v>40152.723939721727</v>
      </c>
      <c r="AG26" s="268">
        <v>39848.692814020091</v>
      </c>
      <c r="AH26" s="268">
        <v>39555.197911588766</v>
      </c>
      <c r="AI26" s="268">
        <v>39271.337787485973</v>
      </c>
      <c r="AJ26" s="268">
        <v>38996.310680300885</v>
      </c>
      <c r="AK26" s="269">
        <v>38729.401700109323</v>
      </c>
      <c r="AL26" s="268"/>
      <c r="AM26" s="268"/>
      <c r="AN26" s="268"/>
      <c r="AO26" s="268"/>
      <c r="AP26" s="268"/>
      <c r="AQ26" s="268"/>
      <c r="AR26" s="268"/>
      <c r="AS26" s="268"/>
      <c r="AT26" s="268"/>
      <c r="AU26" s="268"/>
      <c r="AV26" s="268"/>
      <c r="AW26" s="268"/>
      <c r="AX26" s="268"/>
      <c r="AY26" s="268"/>
      <c r="AZ26" s="268"/>
      <c r="BA26" s="268"/>
      <c r="BB26" s="268"/>
      <c r="BC26" s="268"/>
      <c r="BD26" s="268"/>
      <c r="BE26" s="268"/>
    </row>
    <row r="27" spans="2:57" x14ac:dyDescent="0.25">
      <c r="B27" s="63"/>
      <c r="D27" t="s">
        <v>559</v>
      </c>
      <c r="E27" s="268">
        <v>68265.160326994679</v>
      </c>
      <c r="F27" s="268">
        <v>66246.745942673908</v>
      </c>
      <c r="G27" s="268">
        <v>63989.859100361384</v>
      </c>
      <c r="H27" s="268">
        <v>61928.947260858709</v>
      </c>
      <c r="I27" s="268">
        <v>60093.686405132816</v>
      </c>
      <c r="J27" s="268">
        <v>58446.059511240368</v>
      </c>
      <c r="K27" s="268">
        <v>56955.726918415909</v>
      </c>
      <c r="L27" s="268">
        <v>55598.32353341909</v>
      </c>
      <c r="M27" s="268">
        <v>54354.168241006904</v>
      </c>
      <c r="N27" s="268">
        <v>53207.279025350785</v>
      </c>
      <c r="O27" s="268">
        <v>52144.616730535228</v>
      </c>
      <c r="P27" s="268">
        <v>51155.50131831559</v>
      </c>
      <c r="Q27" s="268">
        <v>50231.15954187703</v>
      </c>
      <c r="R27" s="268">
        <v>49337.010346638301</v>
      </c>
      <c r="S27" s="268">
        <v>48499.040301705267</v>
      </c>
      <c r="T27" s="268">
        <v>47711.609451477983</v>
      </c>
      <c r="U27" s="268">
        <v>46970.1451670979</v>
      </c>
      <c r="V27" s="268">
        <v>46271.012064133072</v>
      </c>
      <c r="W27" s="268">
        <v>45902.020469051982</v>
      </c>
      <c r="X27" s="268">
        <v>45564.513885043918</v>
      </c>
      <c r="Y27" s="268">
        <v>45258.259778816777</v>
      </c>
      <c r="Z27" s="268">
        <v>44984.800580495285</v>
      </c>
      <c r="AA27" s="268">
        <v>44752.34180834829</v>
      </c>
      <c r="AB27" s="268">
        <v>44564.872730436313</v>
      </c>
      <c r="AC27" s="268">
        <v>44385.988130928417</v>
      </c>
      <c r="AD27" s="268">
        <v>44214.844632615393</v>
      </c>
      <c r="AE27" s="268">
        <v>44050.702439506254</v>
      </c>
      <c r="AF27" s="268">
        <v>43892.910690605509</v>
      </c>
      <c r="AG27" s="268">
        <v>43740.895127754688</v>
      </c>
      <c r="AH27" s="268">
        <v>43594.147676539025</v>
      </c>
      <c r="AI27" s="268">
        <v>43452.217614487628</v>
      </c>
      <c r="AJ27" s="268">
        <v>43314.704060895092</v>
      </c>
      <c r="AK27" s="269">
        <v>43181.249570799308</v>
      </c>
      <c r="AL27" s="268"/>
      <c r="AM27" s="268"/>
      <c r="AN27" s="268"/>
      <c r="AO27" s="268"/>
      <c r="AP27" s="268"/>
      <c r="AQ27" s="268"/>
      <c r="AR27" s="268"/>
      <c r="AS27" s="268"/>
      <c r="AT27" s="268"/>
      <c r="AU27" s="268"/>
      <c r="AV27" s="268"/>
      <c r="AW27" s="268"/>
      <c r="AX27" s="268"/>
      <c r="AY27" s="268"/>
      <c r="AZ27" s="268"/>
      <c r="BA27" s="268"/>
      <c r="BB27" s="268"/>
      <c r="BC27" s="268"/>
      <c r="BD27" s="268"/>
      <c r="BE27" s="268"/>
    </row>
    <row r="28" spans="2:57" x14ac:dyDescent="0.25">
      <c r="B28" s="63"/>
      <c r="C28" t="s">
        <v>562</v>
      </c>
      <c r="D28" t="s">
        <v>557</v>
      </c>
      <c r="E28" s="268">
        <v>16999.933641136897</v>
      </c>
      <c r="F28" s="268">
        <v>16999.933641136897</v>
      </c>
      <c r="G28" s="268">
        <v>16999.933641136897</v>
      </c>
      <c r="H28" s="268">
        <v>16999.933641136897</v>
      </c>
      <c r="I28" s="268">
        <v>16999.933641136897</v>
      </c>
      <c r="J28" s="268">
        <v>16999.933641136897</v>
      </c>
      <c r="K28" s="268">
        <v>16999.933641136897</v>
      </c>
      <c r="L28" s="268">
        <v>16999.933641136897</v>
      </c>
      <c r="M28" s="268">
        <v>16999.933641136897</v>
      </c>
      <c r="N28" s="268">
        <v>16999.933641136897</v>
      </c>
      <c r="O28" s="268">
        <v>16999.933641136897</v>
      </c>
      <c r="P28" s="268">
        <v>16999.933641136897</v>
      </c>
      <c r="Q28" s="268">
        <v>16999.933641136897</v>
      </c>
      <c r="R28" s="268">
        <v>16999.933641136897</v>
      </c>
      <c r="S28" s="268">
        <v>16999.933641136897</v>
      </c>
      <c r="T28" s="268">
        <v>16999.933641136897</v>
      </c>
      <c r="U28" s="268">
        <v>16999.933641136897</v>
      </c>
      <c r="V28" s="268">
        <v>16999.933641136897</v>
      </c>
      <c r="W28" s="268">
        <v>16999.933641136897</v>
      </c>
      <c r="X28" s="268">
        <v>16999.933641136897</v>
      </c>
      <c r="Y28" s="268">
        <v>16999.933641136897</v>
      </c>
      <c r="Z28" s="268">
        <v>16999.933641136897</v>
      </c>
      <c r="AA28" s="268">
        <v>16999.933641136897</v>
      </c>
      <c r="AB28" s="268">
        <v>16999.933641136897</v>
      </c>
      <c r="AC28" s="268">
        <v>16999.933641136897</v>
      </c>
      <c r="AD28" s="268">
        <v>16999.933641136897</v>
      </c>
      <c r="AE28" s="268">
        <v>16999.933641136897</v>
      </c>
      <c r="AF28" s="268">
        <v>16999.933641136897</v>
      </c>
      <c r="AG28" s="268">
        <v>16999.933641136897</v>
      </c>
      <c r="AH28" s="268">
        <v>16999.933641136897</v>
      </c>
      <c r="AI28" s="268">
        <v>16999.933641136897</v>
      </c>
      <c r="AJ28" s="268">
        <v>16999.933641136897</v>
      </c>
      <c r="AK28" s="269">
        <v>16999.933641136897</v>
      </c>
      <c r="AL28" s="268"/>
      <c r="AM28" s="268"/>
      <c r="AN28" s="268"/>
      <c r="AO28" s="268"/>
      <c r="AP28" s="268"/>
      <c r="AQ28" s="268"/>
      <c r="AR28" s="268"/>
      <c r="AS28" s="268"/>
      <c r="AT28" s="268"/>
      <c r="AU28" s="268"/>
      <c r="AV28" s="268"/>
      <c r="AW28" s="268"/>
      <c r="AX28" s="268"/>
      <c r="AY28" s="268"/>
      <c r="AZ28" s="268"/>
      <c r="BA28" s="268"/>
      <c r="BB28" s="268"/>
      <c r="BC28" s="268"/>
      <c r="BD28" s="268"/>
      <c r="BE28" s="268"/>
    </row>
    <row r="29" spans="2:57" x14ac:dyDescent="0.25">
      <c r="B29" s="63"/>
      <c r="D29" t="s">
        <v>558</v>
      </c>
      <c r="E29" s="268">
        <v>28130.64125412616</v>
      </c>
      <c r="F29" s="268">
        <v>26600.147338854884</v>
      </c>
      <c r="G29" s="268">
        <v>25089.812377647391</v>
      </c>
      <c r="H29" s="268">
        <v>23662.211234729733</v>
      </c>
      <c r="I29" s="268">
        <v>22394.772679069967</v>
      </c>
      <c r="J29" s="268">
        <v>21267.224554984121</v>
      </c>
      <c r="K29" s="268">
        <v>20263.177498824938</v>
      </c>
      <c r="L29" s="268">
        <v>19369.264082470119</v>
      </c>
      <c r="M29" s="268">
        <v>18574.495545715195</v>
      </c>
      <c r="N29" s="268">
        <v>17869.777199643813</v>
      </c>
      <c r="O29" s="268">
        <v>17247.540450231594</v>
      </c>
      <c r="P29" s="268">
        <v>16701.461185955166</v>
      </c>
      <c r="Q29" s="268">
        <v>16226.242589703179</v>
      </c>
      <c r="R29" s="268">
        <v>15802.19551527884</v>
      </c>
      <c r="S29" s="268">
        <v>15426.998660930334</v>
      </c>
      <c r="T29" s="268">
        <v>15098.219758434614</v>
      </c>
      <c r="U29" s="268">
        <v>14813.75594085903</v>
      </c>
      <c r="V29" s="268">
        <v>14571.773310526141</v>
      </c>
      <c r="W29" s="268">
        <v>14364.350321555477</v>
      </c>
      <c r="X29" s="268">
        <v>14183.934652427688</v>
      </c>
      <c r="Y29" s="268">
        <v>14029.511500052215</v>
      </c>
      <c r="Z29" s="268">
        <v>13900.174197371554</v>
      </c>
      <c r="AA29" s="268">
        <v>13795.10681349448</v>
      </c>
      <c r="AB29" s="268">
        <v>13703.292444884124</v>
      </c>
      <c r="AC29" s="268">
        <v>13614.046718939073</v>
      </c>
      <c r="AD29" s="268">
        <v>13527.135975556366</v>
      </c>
      <c r="AE29" s="268">
        <v>13442.355134003245</v>
      </c>
      <c r="AF29" s="268">
        <v>13359.523652522432</v>
      </c>
      <c r="AG29" s="268">
        <v>13278.482126305224</v>
      </c>
      <c r="AH29" s="268">
        <v>13199.089413211022</v>
      </c>
      <c r="AI29" s="268">
        <v>13121.220197364573</v>
      </c>
      <c r="AJ29" s="268">
        <v>13044.76291734147</v>
      </c>
      <c r="AK29" s="269">
        <v>12969.617998951031</v>
      </c>
      <c r="AL29" s="268"/>
      <c r="AM29" s="268"/>
      <c r="AN29" s="268"/>
      <c r="AO29" s="268"/>
      <c r="AP29" s="268"/>
      <c r="AQ29" s="268"/>
      <c r="AR29" s="268"/>
      <c r="AS29" s="268"/>
      <c r="AT29" s="268"/>
      <c r="AU29" s="268"/>
      <c r="AV29" s="268"/>
      <c r="AW29" s="268"/>
      <c r="AX29" s="268"/>
      <c r="AY29" s="268"/>
      <c r="AZ29" s="268"/>
      <c r="BA29" s="268"/>
      <c r="BB29" s="268"/>
      <c r="BC29" s="268"/>
      <c r="BD29" s="268"/>
      <c r="BE29" s="268"/>
    </row>
    <row r="30" spans="2:57" x14ac:dyDescent="0.25">
      <c r="B30" s="63"/>
      <c r="D30" t="s">
        <v>559</v>
      </c>
      <c r="E30" s="268">
        <v>22565.287447631526</v>
      </c>
      <c r="F30" s="268">
        <v>21800.040489995888</v>
      </c>
      <c r="G30" s="268">
        <v>21044.873009392144</v>
      </c>
      <c r="H30" s="268">
        <v>20331.072437933315</v>
      </c>
      <c r="I30" s="268">
        <v>19697.353160103434</v>
      </c>
      <c r="J30" s="268">
        <v>19133.579098060509</v>
      </c>
      <c r="K30" s="268">
        <v>18631.555569980919</v>
      </c>
      <c r="L30" s="268">
        <v>18184.598861803508</v>
      </c>
      <c r="M30" s="268">
        <v>17787.214593426048</v>
      </c>
      <c r="N30" s="268">
        <v>17434.855420390355</v>
      </c>
      <c r="O30" s="268">
        <v>17123.737045684247</v>
      </c>
      <c r="P30" s="268">
        <v>16850.697413546033</v>
      </c>
      <c r="Q30" s="268">
        <v>16613.08811542004</v>
      </c>
      <c r="R30" s="268">
        <v>16401.064578207868</v>
      </c>
      <c r="S30" s="268">
        <v>16213.466151033615</v>
      </c>
      <c r="T30" s="268">
        <v>16049.076699785755</v>
      </c>
      <c r="U30" s="268">
        <v>15906.844790997962</v>
      </c>
      <c r="V30" s="268">
        <v>15785.853475831518</v>
      </c>
      <c r="W30" s="268">
        <v>15682.141981346187</v>
      </c>
      <c r="X30" s="268">
        <v>15591.934146782292</v>
      </c>
      <c r="Y30" s="268">
        <v>15514.722570594557</v>
      </c>
      <c r="Z30" s="268">
        <v>15450.053919254226</v>
      </c>
      <c r="AA30" s="268">
        <v>15397.520227315688</v>
      </c>
      <c r="AB30" s="268">
        <v>15351.613043010511</v>
      </c>
      <c r="AC30" s="268">
        <v>15306.990180037985</v>
      </c>
      <c r="AD30" s="268">
        <v>15263.534808346631</v>
      </c>
      <c r="AE30" s="268">
        <v>15221.144387570072</v>
      </c>
      <c r="AF30" s="268">
        <v>15179.728646829664</v>
      </c>
      <c r="AG30" s="268">
        <v>15139.207883721061</v>
      </c>
      <c r="AH30" s="268">
        <v>15099.51152717396</v>
      </c>
      <c r="AI30" s="268">
        <v>15060.576919250736</v>
      </c>
      <c r="AJ30" s="268">
        <v>15022.348279239184</v>
      </c>
      <c r="AK30" s="269">
        <v>14984.775820043964</v>
      </c>
      <c r="AL30" s="268"/>
      <c r="AM30" s="268"/>
      <c r="AN30" s="268"/>
      <c r="AO30" s="268"/>
      <c r="AP30" s="268"/>
      <c r="AQ30" s="268"/>
      <c r="AR30" s="268"/>
      <c r="AS30" s="268"/>
      <c r="AT30" s="268"/>
      <c r="AU30" s="268"/>
      <c r="AV30" s="268"/>
      <c r="AW30" s="268"/>
      <c r="AX30" s="268"/>
      <c r="AY30" s="268"/>
      <c r="AZ30" s="268"/>
      <c r="BA30" s="268"/>
      <c r="BB30" s="268"/>
      <c r="BC30" s="268"/>
      <c r="BD30" s="268"/>
      <c r="BE30" s="268"/>
    </row>
    <row r="31" spans="2:57" x14ac:dyDescent="0.25">
      <c r="B31" s="63"/>
      <c r="C31" t="s">
        <v>563</v>
      </c>
      <c r="D31" t="s">
        <v>557</v>
      </c>
      <c r="E31" s="268">
        <v>116812.09980080037</v>
      </c>
      <c r="F31" s="268">
        <v>116812.09980080037</v>
      </c>
      <c r="G31" s="268">
        <v>116812.09980080037</v>
      </c>
      <c r="H31" s="268">
        <v>116812.09980080037</v>
      </c>
      <c r="I31" s="268">
        <v>116812.09980080037</v>
      </c>
      <c r="J31" s="268">
        <v>116812.09980080037</v>
      </c>
      <c r="K31" s="268">
        <v>116812.09980080037</v>
      </c>
      <c r="L31" s="268">
        <v>116812.09980080037</v>
      </c>
      <c r="M31" s="268">
        <v>116812.09980080037</v>
      </c>
      <c r="N31" s="268">
        <v>116812.09980080037</v>
      </c>
      <c r="O31" s="268">
        <v>116812.09980080037</v>
      </c>
      <c r="P31" s="268">
        <v>116812.09980080037</v>
      </c>
      <c r="Q31" s="268">
        <v>116812.09980080037</v>
      </c>
      <c r="R31" s="268">
        <v>116812.09980080037</v>
      </c>
      <c r="S31" s="268">
        <v>116812.09980080037</v>
      </c>
      <c r="T31" s="268">
        <v>116812.09980080037</v>
      </c>
      <c r="U31" s="268">
        <v>116812.09980080037</v>
      </c>
      <c r="V31" s="268">
        <v>116812.09980080037</v>
      </c>
      <c r="W31" s="268">
        <v>116812.09980080037</v>
      </c>
      <c r="X31" s="268">
        <v>116812.09980080037</v>
      </c>
      <c r="Y31" s="268">
        <v>116812.09980080037</v>
      </c>
      <c r="Z31" s="268">
        <v>116812.09980080037</v>
      </c>
      <c r="AA31" s="268">
        <v>116812.09980080037</v>
      </c>
      <c r="AB31" s="268">
        <v>116812.09980080037</v>
      </c>
      <c r="AC31" s="268">
        <v>116812.09980080037</v>
      </c>
      <c r="AD31" s="268">
        <v>116812.09980080037</v>
      </c>
      <c r="AE31" s="268">
        <v>116812.09980080037</v>
      </c>
      <c r="AF31" s="268">
        <v>116812.09980080037</v>
      </c>
      <c r="AG31" s="268">
        <v>116812.09980080037</v>
      </c>
      <c r="AH31" s="268">
        <v>116812.09980080037</v>
      </c>
      <c r="AI31" s="268">
        <v>116812.09980080037</v>
      </c>
      <c r="AJ31" s="268">
        <v>116812.09980080037</v>
      </c>
      <c r="AK31" s="269">
        <v>116812.09980080037</v>
      </c>
      <c r="AL31" s="268"/>
      <c r="AM31" s="268"/>
      <c r="AN31" s="268"/>
      <c r="AO31" s="268"/>
      <c r="AP31" s="268"/>
      <c r="AQ31" s="268"/>
      <c r="AR31" s="268"/>
      <c r="AS31" s="268"/>
      <c r="AT31" s="268"/>
      <c r="AU31" s="268"/>
      <c r="AV31" s="268"/>
      <c r="AW31" s="268"/>
      <c r="AX31" s="268"/>
      <c r="AY31" s="268"/>
      <c r="AZ31" s="268"/>
      <c r="BA31" s="268"/>
      <c r="BB31" s="268"/>
      <c r="BC31" s="268"/>
      <c r="BD31" s="268"/>
      <c r="BE31" s="268"/>
    </row>
    <row r="32" spans="2:57" x14ac:dyDescent="0.25">
      <c r="B32" s="63"/>
      <c r="D32" t="s">
        <v>558</v>
      </c>
      <c r="E32" s="268">
        <v>648433.94075330719</v>
      </c>
      <c r="F32" s="268">
        <v>586217.12732815708</v>
      </c>
      <c r="G32" s="268">
        <v>524105.06006776745</v>
      </c>
      <c r="H32" s="268">
        <v>468208.00728990021</v>
      </c>
      <c r="I32" s="268">
        <v>420306.04324527568</v>
      </c>
      <c r="J32" s="268">
        <v>379007.45520032331</v>
      </c>
      <c r="K32" s="268">
        <v>343218.47229175508</v>
      </c>
      <c r="L32" s="268">
        <v>312072.83619005029</v>
      </c>
      <c r="M32" s="268">
        <v>284879.60348985525</v>
      </c>
      <c r="N32" s="268">
        <v>261084.16013643096</v>
      </c>
      <c r="O32" s="268">
        <v>240091.89057295077</v>
      </c>
      <c r="P32" s="268">
        <v>221438.61962254357</v>
      </c>
      <c r="Q32" s="268">
        <v>204886.21954453044</v>
      </c>
      <c r="R32" s="268">
        <v>189917.13505916015</v>
      </c>
      <c r="S32" s="268">
        <v>176760.91630065141</v>
      </c>
      <c r="T32" s="268">
        <v>165263.217706836</v>
      </c>
      <c r="U32" s="268">
        <v>155294.75407080931</v>
      </c>
      <c r="V32" s="268">
        <v>146746.52821139232</v>
      </c>
      <c r="W32" s="268">
        <v>139318.68243817726</v>
      </c>
      <c r="X32" s="268">
        <v>132736.09167102532</v>
      </c>
      <c r="Y32" s="268">
        <v>126945.99579987855</v>
      </c>
      <c r="Z32" s="268">
        <v>121902.84275587604</v>
      </c>
      <c r="AA32" s="268">
        <v>117567.0709616384</v>
      </c>
      <c r="AB32" s="268">
        <v>113904.11835027297</v>
      </c>
      <c r="AC32" s="268">
        <v>110883.61238478099</v>
      </c>
      <c r="AD32" s="268">
        <v>108478.70531311454</v>
      </c>
      <c r="AE32" s="268">
        <v>106665.52645874667</v>
      </c>
      <c r="AF32" s="268">
        <v>105422.72921181582</v>
      </c>
      <c r="AG32" s="268">
        <v>104480.36208570693</v>
      </c>
      <c r="AH32" s="268">
        <v>103578.96169872663</v>
      </c>
      <c r="AI32" s="268">
        <v>102714.91021587911</v>
      </c>
      <c r="AJ32" s="268">
        <v>101884.99060894684</v>
      </c>
      <c r="AK32" s="269">
        <v>101086.3351375944</v>
      </c>
      <c r="AL32" s="268"/>
      <c r="AM32" s="268"/>
      <c r="AN32" s="268"/>
      <c r="AO32" s="268"/>
      <c r="AP32" s="268"/>
      <c r="AQ32" s="268"/>
      <c r="AR32" s="268"/>
      <c r="AS32" s="268"/>
      <c r="AT32" s="268"/>
      <c r="AU32" s="268"/>
      <c r="AV32" s="268"/>
      <c r="AW32" s="268"/>
      <c r="AX32" s="268"/>
      <c r="AY32" s="268"/>
      <c r="AZ32" s="268"/>
      <c r="BA32" s="268"/>
      <c r="BB32" s="268"/>
      <c r="BC32" s="268"/>
      <c r="BD32" s="268"/>
      <c r="BE32" s="268"/>
    </row>
    <row r="33" spans="2:57" x14ac:dyDescent="0.25">
      <c r="B33" s="63"/>
      <c r="D33" t="s">
        <v>559</v>
      </c>
      <c r="E33" s="268">
        <v>382623.02027705376</v>
      </c>
      <c r="F33" s="268">
        <v>351514.6135644787</v>
      </c>
      <c r="G33" s="268">
        <v>320458.57993428392</v>
      </c>
      <c r="H33" s="268">
        <v>292510.05354535027</v>
      </c>
      <c r="I33" s="268">
        <v>268559.07152303803</v>
      </c>
      <c r="J33" s="268">
        <v>247909.77750056185</v>
      </c>
      <c r="K33" s="268">
        <v>230015.28604627773</v>
      </c>
      <c r="L33" s="268">
        <v>214442.46799542534</v>
      </c>
      <c r="M33" s="268">
        <v>200845.85164532781</v>
      </c>
      <c r="N33" s="268">
        <v>188948.12996861566</v>
      </c>
      <c r="O33" s="268">
        <v>178451.99518687557</v>
      </c>
      <c r="P33" s="268">
        <v>169125.35971167198</v>
      </c>
      <c r="Q33" s="268">
        <v>160849.15967266541</v>
      </c>
      <c r="R33" s="268">
        <v>153364.61742998025</v>
      </c>
      <c r="S33" s="268">
        <v>146786.50805072588</v>
      </c>
      <c r="T33" s="268">
        <v>141037.65875381819</v>
      </c>
      <c r="U33" s="268">
        <v>136053.42693580483</v>
      </c>
      <c r="V33" s="268">
        <v>131779.31400609633</v>
      </c>
      <c r="W33" s="268">
        <v>128065.39111948881</v>
      </c>
      <c r="X33" s="268">
        <v>124774.09573591285</v>
      </c>
      <c r="Y33" s="268">
        <v>121879.04780033947</v>
      </c>
      <c r="Z33" s="268">
        <v>119357.4712783382</v>
      </c>
      <c r="AA33" s="268">
        <v>117189.58538121938</v>
      </c>
      <c r="AB33" s="268">
        <v>115358.10907553666</v>
      </c>
      <c r="AC33" s="268">
        <v>113847.85609279068</v>
      </c>
      <c r="AD33" s="268">
        <v>112645.40255695744</v>
      </c>
      <c r="AE33" s="268">
        <v>111738.81312977351</v>
      </c>
      <c r="AF33" s="268">
        <v>111117.41450630809</v>
      </c>
      <c r="AG33" s="268">
        <v>110646.23094325364</v>
      </c>
      <c r="AH33" s="268">
        <v>110195.53074976351</v>
      </c>
      <c r="AI33" s="268">
        <v>109763.50500833974</v>
      </c>
      <c r="AJ33" s="268">
        <v>109348.5452048736</v>
      </c>
      <c r="AK33" s="269">
        <v>108949.21746919738</v>
      </c>
      <c r="AL33" s="268"/>
      <c r="AM33" s="268"/>
      <c r="AN33" s="268"/>
      <c r="AO33" s="268"/>
      <c r="AP33" s="268"/>
      <c r="AQ33" s="268"/>
      <c r="AR33" s="268"/>
      <c r="AS33" s="268"/>
      <c r="AT33" s="268"/>
      <c r="AU33" s="268"/>
      <c r="AV33" s="268"/>
      <c r="AW33" s="268"/>
      <c r="AX33" s="268"/>
      <c r="AY33" s="268"/>
      <c r="AZ33" s="268"/>
      <c r="BA33" s="268"/>
      <c r="BB33" s="268"/>
      <c r="BC33" s="268"/>
      <c r="BD33" s="268"/>
      <c r="BE33" s="268"/>
    </row>
    <row r="34" spans="2:57" x14ac:dyDescent="0.25">
      <c r="B34" s="63"/>
      <c r="C34" t="s">
        <v>564</v>
      </c>
      <c r="D34" t="s">
        <v>557</v>
      </c>
      <c r="E34" s="268">
        <v>262285.48715984356</v>
      </c>
      <c r="F34" s="268">
        <v>262285.48715984356</v>
      </c>
      <c r="G34" s="268">
        <v>262285.48715984356</v>
      </c>
      <c r="H34" s="268">
        <v>262285.48715984356</v>
      </c>
      <c r="I34" s="268">
        <v>262285.48715984356</v>
      </c>
      <c r="J34" s="268">
        <v>262285.48715984356</v>
      </c>
      <c r="K34" s="268">
        <v>262285.48715984356</v>
      </c>
      <c r="L34" s="268">
        <v>262285.48715984356</v>
      </c>
      <c r="M34" s="268">
        <v>262285.48715984356</v>
      </c>
      <c r="N34" s="268">
        <v>262285.48715984356</v>
      </c>
      <c r="O34" s="268">
        <v>262285.48715984356</v>
      </c>
      <c r="P34" s="268">
        <v>262285.48715984356</v>
      </c>
      <c r="Q34" s="268">
        <v>262285.48715984356</v>
      </c>
      <c r="R34" s="268">
        <v>262285.48715984356</v>
      </c>
      <c r="S34" s="268">
        <v>262285.48715984356</v>
      </c>
      <c r="T34" s="268">
        <v>262285.48715984356</v>
      </c>
      <c r="U34" s="268">
        <v>262285.48715984356</v>
      </c>
      <c r="V34" s="268">
        <v>262285.48715984356</v>
      </c>
      <c r="W34" s="268">
        <v>262285.48715984356</v>
      </c>
      <c r="X34" s="268">
        <v>262285.48715984356</v>
      </c>
      <c r="Y34" s="268">
        <v>262285.48715984356</v>
      </c>
      <c r="Z34" s="268">
        <v>262285.48715984356</v>
      </c>
      <c r="AA34" s="268">
        <v>262285.48715984356</v>
      </c>
      <c r="AB34" s="268">
        <v>262285.48715984356</v>
      </c>
      <c r="AC34" s="268">
        <v>262285.48715984356</v>
      </c>
      <c r="AD34" s="268">
        <v>262285.48715984356</v>
      </c>
      <c r="AE34" s="268">
        <v>262285.48715984356</v>
      </c>
      <c r="AF34" s="268">
        <v>262285.48715984356</v>
      </c>
      <c r="AG34" s="268">
        <v>262285.48715984356</v>
      </c>
      <c r="AH34" s="268">
        <v>262285.48715984356</v>
      </c>
      <c r="AI34" s="268">
        <v>262285.48715984356</v>
      </c>
      <c r="AJ34" s="268">
        <v>262285.48715984356</v>
      </c>
      <c r="AK34" s="269">
        <v>262285.48715984356</v>
      </c>
      <c r="AL34" s="268"/>
      <c r="AM34" s="268"/>
      <c r="AN34" s="268"/>
      <c r="AO34" s="268"/>
      <c r="AP34" s="268"/>
      <c r="AQ34" s="268"/>
      <c r="AR34" s="268"/>
      <c r="AS34" s="268"/>
      <c r="AT34" s="268"/>
      <c r="AU34" s="268"/>
      <c r="AV34" s="268"/>
      <c r="AW34" s="268"/>
      <c r="AX34" s="268"/>
      <c r="AY34" s="268"/>
      <c r="AZ34" s="268"/>
      <c r="BA34" s="268"/>
      <c r="BB34" s="268"/>
      <c r="BC34" s="268"/>
      <c r="BD34" s="268"/>
      <c r="BE34" s="268"/>
    </row>
    <row r="35" spans="2:57" x14ac:dyDescent="0.25">
      <c r="B35" s="63"/>
      <c r="D35" t="s">
        <v>558</v>
      </c>
      <c r="E35" s="268">
        <v>2471840.5066767079</v>
      </c>
      <c r="F35" s="268">
        <v>2245369.6176847457</v>
      </c>
      <c r="G35" s="268">
        <v>2012072.1060780066</v>
      </c>
      <c r="H35" s="268">
        <v>1803086.6296428693</v>
      </c>
      <c r="I35" s="268">
        <v>1621847.2433237683</v>
      </c>
      <c r="J35" s="268">
        <v>1463624.4358030309</v>
      </c>
      <c r="K35" s="268">
        <v>1324687.8386134733</v>
      </c>
      <c r="L35" s="268">
        <v>1202073.2721460562</v>
      </c>
      <c r="M35" s="268">
        <v>1093408.2957580278</v>
      </c>
      <c r="N35" s="268">
        <v>996780.60145653028</v>
      </c>
      <c r="O35" s="268">
        <v>910638.02469381201</v>
      </c>
      <c r="P35" s="268">
        <v>833712.06001472217</v>
      </c>
      <c r="Q35" s="268">
        <v>764958.97461869451</v>
      </c>
      <c r="R35" s="268">
        <v>702205.3340143211</v>
      </c>
      <c r="S35" s="268">
        <v>646357.46951857104</v>
      </c>
      <c r="T35" s="268">
        <v>596737.94586480758</v>
      </c>
      <c r="U35" s="268">
        <v>552777.88620275736</v>
      </c>
      <c r="V35" s="268">
        <v>513996.3327513953</v>
      </c>
      <c r="W35" s="268">
        <v>479363.13103311806</v>
      </c>
      <c r="X35" s="268">
        <v>447950.94023594144</v>
      </c>
      <c r="Y35" s="268">
        <v>419517.18099543924</v>
      </c>
      <c r="Z35" s="268">
        <v>393851.89689892344</v>
      </c>
      <c r="AA35" s="268">
        <v>370772.25472210016</v>
      </c>
      <c r="AB35" s="268">
        <v>350118.06940405798</v>
      </c>
      <c r="AC35" s="268">
        <v>331748.14739572001</v>
      </c>
      <c r="AD35" s="268">
        <v>315537.28646616626</v>
      </c>
      <c r="AE35" s="268">
        <v>301373.80433835654</v>
      </c>
      <c r="AF35" s="268">
        <v>289157.49510190007</v>
      </c>
      <c r="AG35" s="268">
        <v>278797.93304616335</v>
      </c>
      <c r="AH35" s="268">
        <v>270213.05974628276</v>
      </c>
      <c r="AI35" s="268">
        <v>263328.00295433961</v>
      </c>
      <c r="AJ35" s="268">
        <v>258074.08588406935</v>
      </c>
      <c r="AK35" s="269">
        <v>254387.99342878076</v>
      </c>
      <c r="AL35" s="268"/>
      <c r="AM35" s="268"/>
      <c r="AN35" s="268"/>
      <c r="AO35" s="268"/>
      <c r="AP35" s="268"/>
      <c r="AQ35" s="268"/>
      <c r="AR35" s="268"/>
      <c r="AS35" s="268"/>
      <c r="AT35" s="268"/>
      <c r="AU35" s="268"/>
      <c r="AV35" s="268"/>
      <c r="AW35" s="268"/>
      <c r="AX35" s="268"/>
      <c r="AY35" s="268"/>
      <c r="AZ35" s="268"/>
      <c r="BA35" s="268"/>
      <c r="BB35" s="268"/>
      <c r="BC35" s="268"/>
      <c r="BD35" s="268"/>
      <c r="BE35" s="268"/>
    </row>
    <row r="36" spans="2:57" x14ac:dyDescent="0.25">
      <c r="B36" s="63"/>
      <c r="D36" t="s">
        <v>559</v>
      </c>
      <c r="E36" s="268">
        <v>1367062.9969182757</v>
      </c>
      <c r="F36" s="268">
        <v>1253827.5524222946</v>
      </c>
      <c r="G36" s="268">
        <v>1137178.7966189249</v>
      </c>
      <c r="H36" s="268">
        <v>1032686.0584013565</v>
      </c>
      <c r="I36" s="268">
        <v>942066.36524180591</v>
      </c>
      <c r="J36" s="268">
        <v>862954.9614814372</v>
      </c>
      <c r="K36" s="268">
        <v>793486.66288665845</v>
      </c>
      <c r="L36" s="268">
        <v>732179.37965294986</v>
      </c>
      <c r="M36" s="268">
        <v>677846.89145893569</v>
      </c>
      <c r="N36" s="268">
        <v>629533.04430818697</v>
      </c>
      <c r="O36" s="268">
        <v>586461.75592682778</v>
      </c>
      <c r="P36" s="268">
        <v>547998.77358728286</v>
      </c>
      <c r="Q36" s="268">
        <v>513622.23088926903</v>
      </c>
      <c r="R36" s="268">
        <v>482245.41058708233</v>
      </c>
      <c r="S36" s="268">
        <v>454321.4783392073</v>
      </c>
      <c r="T36" s="268">
        <v>429511.71651232557</v>
      </c>
      <c r="U36" s="268">
        <v>407531.68668130046</v>
      </c>
      <c r="V36" s="268">
        <v>388140.90995561943</v>
      </c>
      <c r="W36" s="268">
        <v>370824.30909648084</v>
      </c>
      <c r="X36" s="268">
        <v>355118.2136978925</v>
      </c>
      <c r="Y36" s="268">
        <v>340901.33407764137</v>
      </c>
      <c r="Z36" s="268">
        <v>328068.6920293835</v>
      </c>
      <c r="AA36" s="268">
        <v>316528.87094097189</v>
      </c>
      <c r="AB36" s="268">
        <v>306201.77828195074</v>
      </c>
      <c r="AC36" s="268">
        <v>297016.81727778178</v>
      </c>
      <c r="AD36" s="268">
        <v>288911.38681300491</v>
      </c>
      <c r="AE36" s="268">
        <v>281829.64574910002</v>
      </c>
      <c r="AF36" s="268">
        <v>275721.49113087181</v>
      </c>
      <c r="AG36" s="268">
        <v>270541.71010300342</v>
      </c>
      <c r="AH36" s="268">
        <v>266249.27345306316</v>
      </c>
      <c r="AI36" s="268">
        <v>262806.74505709158</v>
      </c>
      <c r="AJ36" s="268">
        <v>260179.78652195644</v>
      </c>
      <c r="AK36" s="269">
        <v>258336.74029431216</v>
      </c>
      <c r="AL36" s="268"/>
      <c r="AM36" s="268"/>
      <c r="AN36" s="268"/>
      <c r="AO36" s="268"/>
      <c r="AP36" s="268"/>
      <c r="AQ36" s="268"/>
      <c r="AR36" s="268"/>
      <c r="AS36" s="268"/>
      <c r="AT36" s="268"/>
      <c r="AU36" s="268"/>
      <c r="AV36" s="268"/>
      <c r="AW36" s="268"/>
      <c r="AX36" s="268"/>
      <c r="AY36" s="268"/>
      <c r="AZ36" s="268"/>
      <c r="BA36" s="268"/>
      <c r="BB36" s="268"/>
      <c r="BC36" s="268"/>
      <c r="BD36" s="268"/>
      <c r="BE36" s="268"/>
    </row>
    <row r="37" spans="2:57" x14ac:dyDescent="0.25">
      <c r="B37" s="63"/>
      <c r="C37" t="s">
        <v>565</v>
      </c>
      <c r="D37" t="s">
        <v>557</v>
      </c>
      <c r="E37" s="268">
        <v>204036.70262871569</v>
      </c>
      <c r="F37" s="268">
        <v>204036.70262871569</v>
      </c>
      <c r="G37" s="268">
        <v>204036.70262871569</v>
      </c>
      <c r="H37" s="268">
        <v>204036.70262871569</v>
      </c>
      <c r="I37" s="268">
        <v>204036.70262871569</v>
      </c>
      <c r="J37" s="268">
        <v>204036.70262871569</v>
      </c>
      <c r="K37" s="268">
        <v>204036.70262871569</v>
      </c>
      <c r="L37" s="268">
        <v>204036.70262871569</v>
      </c>
      <c r="M37" s="268">
        <v>204036.70262871569</v>
      </c>
      <c r="N37" s="268">
        <v>204036.70262871569</v>
      </c>
      <c r="O37" s="268">
        <v>204036.70262871569</v>
      </c>
      <c r="P37" s="268">
        <v>204036.70262871569</v>
      </c>
      <c r="Q37" s="268">
        <v>204036.70262871569</v>
      </c>
      <c r="R37" s="268">
        <v>204036.70262871569</v>
      </c>
      <c r="S37" s="268">
        <v>204036.70262871569</v>
      </c>
      <c r="T37" s="268">
        <v>204036.70262871569</v>
      </c>
      <c r="U37" s="268">
        <v>204036.70262871569</v>
      </c>
      <c r="V37" s="268">
        <v>204036.70262871569</v>
      </c>
      <c r="W37" s="268">
        <v>204036.70262871569</v>
      </c>
      <c r="X37" s="268">
        <v>204036.70262871569</v>
      </c>
      <c r="Y37" s="268">
        <v>204036.70262871569</v>
      </c>
      <c r="Z37" s="268">
        <v>204036.70262871569</v>
      </c>
      <c r="AA37" s="268">
        <v>204036.70262871569</v>
      </c>
      <c r="AB37" s="268">
        <v>204036.70262871569</v>
      </c>
      <c r="AC37" s="268">
        <v>204036.70262871569</v>
      </c>
      <c r="AD37" s="268">
        <v>204036.70262871569</v>
      </c>
      <c r="AE37" s="268">
        <v>204036.70262871569</v>
      </c>
      <c r="AF37" s="268">
        <v>204036.70262871569</v>
      </c>
      <c r="AG37" s="268">
        <v>204036.70262871569</v>
      </c>
      <c r="AH37" s="268">
        <v>204036.70262871569</v>
      </c>
      <c r="AI37" s="268">
        <v>204036.70262871569</v>
      </c>
      <c r="AJ37" s="268">
        <v>204036.70262871569</v>
      </c>
      <c r="AK37" s="269">
        <v>204036.70262871569</v>
      </c>
      <c r="AL37" s="268"/>
      <c r="AM37" s="268"/>
      <c r="AN37" s="268"/>
      <c r="AO37" s="268"/>
      <c r="AP37" s="268"/>
      <c r="AQ37" s="268"/>
      <c r="AR37" s="268"/>
      <c r="AS37" s="268"/>
      <c r="AT37" s="268"/>
      <c r="AU37" s="268"/>
      <c r="AV37" s="268"/>
      <c r="AW37" s="268"/>
      <c r="AX37" s="268"/>
      <c r="AY37" s="268"/>
      <c r="AZ37" s="268"/>
      <c r="BA37" s="268"/>
      <c r="BB37" s="268"/>
      <c r="BC37" s="268"/>
      <c r="BD37" s="268"/>
      <c r="BE37" s="268"/>
    </row>
    <row r="38" spans="2:57" x14ac:dyDescent="0.25">
      <c r="B38" s="63"/>
      <c r="D38" t="s">
        <v>558</v>
      </c>
      <c r="E38" s="268">
        <v>478887.77841670497</v>
      </c>
      <c r="F38" s="268">
        <v>434907.34175581619</v>
      </c>
      <c r="G38" s="268">
        <v>393775.47595345782</v>
      </c>
      <c r="H38" s="268">
        <v>354681.37935785548</v>
      </c>
      <c r="I38" s="268">
        <v>321453.72919092345</v>
      </c>
      <c r="J38" s="268">
        <v>293254.22647750814</v>
      </c>
      <c r="K38" s="268">
        <v>269415.0138620928</v>
      </c>
      <c r="L38" s="268">
        <v>249400.76693399766</v>
      </c>
      <c r="M38" s="268">
        <v>232780.8056260474</v>
      </c>
      <c r="N38" s="268">
        <v>219208.39785213358</v>
      </c>
      <c r="O38" s="268">
        <v>208405.26633749413</v>
      </c>
      <c r="P38" s="268">
        <v>200149.88826154472</v>
      </c>
      <c r="Q38" s="268">
        <v>194268.5798818488</v>
      </c>
      <c r="R38" s="268">
        <v>189732.50055664533</v>
      </c>
      <c r="S38" s="268">
        <v>185897.48275482078</v>
      </c>
      <c r="T38" s="268">
        <v>182722.34890088934</v>
      </c>
      <c r="U38" s="268">
        <v>180171.84218361837</v>
      </c>
      <c r="V38" s="268">
        <v>178215.53074242824</v>
      </c>
      <c r="W38" s="268">
        <v>176591.47996083248</v>
      </c>
      <c r="X38" s="268">
        <v>175049.23500122083</v>
      </c>
      <c r="Y38" s="268">
        <v>173579.72924863352</v>
      </c>
      <c r="Z38" s="268">
        <v>172175.13877390511</v>
      </c>
      <c r="AA38" s="268">
        <v>170828.68791762117</v>
      </c>
      <c r="AB38" s="268">
        <v>169534.48865578219</v>
      </c>
      <c r="AC38" s="268">
        <v>168287.40733837232</v>
      </c>
      <c r="AD38" s="268">
        <v>167082.953703315</v>
      </c>
      <c r="AE38" s="268">
        <v>165917.18809292428</v>
      </c>
      <c r="AF38" s="268">
        <v>164786.64360437871</v>
      </c>
      <c r="AG38" s="268">
        <v>163688.26054018555</v>
      </c>
      <c r="AH38" s="268">
        <v>162619.33102719611</v>
      </c>
      <c r="AI38" s="268">
        <v>161577.45207259289</v>
      </c>
      <c r="AJ38" s="268">
        <v>160560.48564471654</v>
      </c>
      <c r="AK38" s="269">
        <v>159566.52462283574</v>
      </c>
      <c r="AL38" s="268"/>
      <c r="AM38" s="268"/>
      <c r="AN38" s="268"/>
      <c r="AO38" s="268"/>
      <c r="AP38" s="268"/>
      <c r="AQ38" s="268"/>
      <c r="AR38" s="268"/>
      <c r="AS38" s="268"/>
      <c r="AT38" s="268"/>
      <c r="AU38" s="268"/>
      <c r="AV38" s="268"/>
      <c r="AW38" s="268"/>
      <c r="AX38" s="268"/>
      <c r="AY38" s="268"/>
      <c r="AZ38" s="268"/>
      <c r="BA38" s="268"/>
      <c r="BB38" s="268"/>
      <c r="BC38" s="268"/>
      <c r="BD38" s="268"/>
      <c r="BE38" s="268"/>
    </row>
    <row r="39" spans="2:57" x14ac:dyDescent="0.25">
      <c r="B39" s="63"/>
      <c r="D39" t="s">
        <v>559</v>
      </c>
      <c r="E39" s="268">
        <v>341462.24052271032</v>
      </c>
      <c r="F39" s="268">
        <v>319472.02219226595</v>
      </c>
      <c r="G39" s="268">
        <v>298906.08929108677</v>
      </c>
      <c r="H39" s="268">
        <v>279359.0409932856</v>
      </c>
      <c r="I39" s="268">
        <v>262745.21590981958</v>
      </c>
      <c r="J39" s="268">
        <v>248645.46455311193</v>
      </c>
      <c r="K39" s="268">
        <v>236725.85824540426</v>
      </c>
      <c r="L39" s="268">
        <v>226718.73478135667</v>
      </c>
      <c r="M39" s="268">
        <v>218408.75412738154</v>
      </c>
      <c r="N39" s="268">
        <v>211622.55024042464</v>
      </c>
      <c r="O39" s="268">
        <v>206220.9844831049</v>
      </c>
      <c r="P39" s="268">
        <v>202093.29544513021</v>
      </c>
      <c r="Q39" s="268">
        <v>199152.64125528224</v>
      </c>
      <c r="R39" s="268">
        <v>196884.6015926805</v>
      </c>
      <c r="S39" s="268">
        <v>194967.09269176825</v>
      </c>
      <c r="T39" s="268">
        <v>193379.52576480253</v>
      </c>
      <c r="U39" s="268">
        <v>192104.27240616703</v>
      </c>
      <c r="V39" s="268">
        <v>191126.11668557196</v>
      </c>
      <c r="W39" s="268">
        <v>190314.09129477409</v>
      </c>
      <c r="X39" s="268">
        <v>189542.96881496825</v>
      </c>
      <c r="Y39" s="268">
        <v>188808.21593867461</v>
      </c>
      <c r="Z39" s="268">
        <v>188105.92070131039</v>
      </c>
      <c r="AA39" s="268">
        <v>187432.69527316844</v>
      </c>
      <c r="AB39" s="268">
        <v>186785.59564224893</v>
      </c>
      <c r="AC39" s="268">
        <v>186162.05498354399</v>
      </c>
      <c r="AD39" s="268">
        <v>185559.82816601533</v>
      </c>
      <c r="AE39" s="268">
        <v>184976.94536081998</v>
      </c>
      <c r="AF39" s="268">
        <v>184411.6731165472</v>
      </c>
      <c r="AG39" s="268">
        <v>183862.48158445064</v>
      </c>
      <c r="AH39" s="268">
        <v>183328.0168279559</v>
      </c>
      <c r="AI39" s="268">
        <v>182807.07735065429</v>
      </c>
      <c r="AJ39" s="268">
        <v>182298.5941367161</v>
      </c>
      <c r="AK39" s="269">
        <v>181801.61362577573</v>
      </c>
      <c r="AL39" s="268"/>
      <c r="AM39" s="268"/>
      <c r="AN39" s="268"/>
      <c r="AO39" s="268"/>
      <c r="AP39" s="268"/>
      <c r="AQ39" s="268"/>
      <c r="AR39" s="268"/>
      <c r="AS39" s="268"/>
      <c r="AT39" s="268"/>
      <c r="AU39" s="268"/>
      <c r="AV39" s="268"/>
      <c r="AW39" s="268"/>
      <c r="AX39" s="268"/>
      <c r="AY39" s="268"/>
      <c r="AZ39" s="268"/>
      <c r="BA39" s="268"/>
      <c r="BB39" s="268"/>
      <c r="BC39" s="268"/>
      <c r="BD39" s="268"/>
      <c r="BE39" s="268"/>
    </row>
    <row r="40" spans="2:57" x14ac:dyDescent="0.25">
      <c r="B40" s="274" t="s">
        <v>546</v>
      </c>
      <c r="C40" s="55"/>
      <c r="D40" s="55"/>
      <c r="E40" s="55"/>
      <c r="F40" s="55"/>
      <c r="G40" s="55"/>
      <c r="H40" s="55"/>
      <c r="I40" s="55"/>
      <c r="J40" s="55"/>
      <c r="K40" s="55"/>
      <c r="L40" s="55"/>
      <c r="M40" s="55"/>
      <c r="N40" s="55"/>
      <c r="O40" s="55"/>
      <c r="P40" s="55"/>
      <c r="Q40" s="55"/>
      <c r="R40" s="55"/>
      <c r="S40" s="55"/>
      <c r="T40" s="55"/>
      <c r="U40" s="55"/>
      <c r="V40" s="55"/>
      <c r="W40" s="55"/>
      <c r="X40" s="55"/>
      <c r="Y40" s="55"/>
      <c r="Z40" s="55"/>
      <c r="AA40" s="55"/>
      <c r="AB40" s="55"/>
      <c r="AC40" s="55"/>
      <c r="AD40" s="55"/>
      <c r="AE40" s="55"/>
      <c r="AF40" s="55"/>
      <c r="AG40" s="55"/>
      <c r="AH40" s="55"/>
      <c r="AI40" s="55"/>
      <c r="AJ40" s="55"/>
      <c r="AK40" s="275"/>
    </row>
    <row r="41" spans="2:57" x14ac:dyDescent="0.25">
      <c r="B41" s="63"/>
      <c r="C41" t="s">
        <v>556</v>
      </c>
      <c r="D41" t="s">
        <v>557</v>
      </c>
      <c r="E41" s="268">
        <v>41012.738800815663</v>
      </c>
      <c r="F41" s="268">
        <v>41012.738800815663</v>
      </c>
      <c r="G41" s="268">
        <v>41012.738800815663</v>
      </c>
      <c r="H41" s="268">
        <v>41012.738800815663</v>
      </c>
      <c r="I41" s="268">
        <v>41012.738800815663</v>
      </c>
      <c r="J41" s="268">
        <v>41012.738800815663</v>
      </c>
      <c r="K41" s="268">
        <v>41012.738800815663</v>
      </c>
      <c r="L41" s="268">
        <v>41012.738800815663</v>
      </c>
      <c r="M41" s="268">
        <v>41012.738800815663</v>
      </c>
      <c r="N41" s="268">
        <v>41012.738800815663</v>
      </c>
      <c r="O41" s="268">
        <v>41012.738800815663</v>
      </c>
      <c r="P41" s="268">
        <v>41012.738800815663</v>
      </c>
      <c r="Q41" s="268">
        <v>41012.738800815663</v>
      </c>
      <c r="R41" s="268">
        <v>41012.738800815663</v>
      </c>
      <c r="S41" s="268">
        <v>41012.738800815663</v>
      </c>
      <c r="T41" s="268">
        <v>41012.738800815663</v>
      </c>
      <c r="U41" s="268">
        <v>41012.738800815663</v>
      </c>
      <c r="V41" s="268">
        <v>41012.738800815663</v>
      </c>
      <c r="W41" s="268">
        <v>41012.738800815663</v>
      </c>
      <c r="X41" s="268">
        <v>41012.738800815663</v>
      </c>
      <c r="Y41" s="268">
        <v>41012.738800815663</v>
      </c>
      <c r="Z41" s="268">
        <v>41012.738800815663</v>
      </c>
      <c r="AA41" s="268">
        <v>41012.738800815663</v>
      </c>
      <c r="AB41" s="268">
        <v>41012.738800815663</v>
      </c>
      <c r="AC41" s="268">
        <v>41012.738800815663</v>
      </c>
      <c r="AD41" s="268">
        <v>41012.738800815663</v>
      </c>
      <c r="AE41" s="268">
        <v>41012.738800815663</v>
      </c>
      <c r="AF41" s="268">
        <v>41012.738800815663</v>
      </c>
      <c r="AG41" s="268">
        <v>41012.738800815663</v>
      </c>
      <c r="AH41" s="268">
        <v>41012.738800815663</v>
      </c>
      <c r="AI41" s="268">
        <v>41012.738800815663</v>
      </c>
      <c r="AJ41" s="268">
        <v>41012.738800815663</v>
      </c>
      <c r="AK41" s="269">
        <v>41012.738800815663</v>
      </c>
    </row>
    <row r="42" spans="2:57" x14ac:dyDescent="0.25">
      <c r="B42" s="63"/>
      <c r="D42" t="s">
        <v>558</v>
      </c>
      <c r="E42" s="268">
        <v>64177.968598952124</v>
      </c>
      <c r="F42" s="268">
        <v>61836.242272688811</v>
      </c>
      <c r="G42" s="268">
        <v>59186.373069085086</v>
      </c>
      <c r="H42" s="268">
        <v>55723.826210426654</v>
      </c>
      <c r="I42" s="268">
        <v>52737.317629458354</v>
      </c>
      <c r="J42" s="268">
        <v>50124.869860957508</v>
      </c>
      <c r="K42" s="268">
        <v>47809.425042593241</v>
      </c>
      <c r="L42" s="268">
        <v>45732.220190286804</v>
      </c>
      <c r="M42" s="268">
        <v>43848.054444474779</v>
      </c>
      <c r="N42" s="268">
        <v>42121.874387630254</v>
      </c>
      <c r="O42" s="268">
        <v>40526.287235407872</v>
      </c>
      <c r="P42" s="268">
        <v>39039.73381693862</v>
      </c>
      <c r="Q42" s="268">
        <v>37645.135353151054</v>
      </c>
      <c r="R42" s="268">
        <v>37048.440897323213</v>
      </c>
      <c r="S42" s="268">
        <v>36503.741417805701</v>
      </c>
      <c r="T42" s="268">
        <v>36003.952796444188</v>
      </c>
      <c r="U42" s="268">
        <v>35543.383859221169</v>
      </c>
      <c r="V42" s="268">
        <v>35117.486076510453</v>
      </c>
      <c r="W42" s="268">
        <v>34722.680287085946</v>
      </c>
      <c r="X42" s="268">
        <v>34356.263683872319</v>
      </c>
      <c r="Y42" s="268">
        <v>34016.437207432478</v>
      </c>
      <c r="Z42" s="268">
        <v>33702.643930742015</v>
      </c>
      <c r="AA42" s="268">
        <v>33418.11786428815</v>
      </c>
      <c r="AB42" s="268">
        <v>33164.064416518231</v>
      </c>
      <c r="AC42" s="268">
        <v>32920.305141911027</v>
      </c>
      <c r="AD42" s="268">
        <v>32685.687287190078</v>
      </c>
      <c r="AE42" s="268">
        <v>32459.22161607795</v>
      </c>
      <c r="AF42" s="268">
        <v>32240.055974179031</v>
      </c>
      <c r="AG42" s="268">
        <v>32027.453591384776</v>
      </c>
      <c r="AH42" s="268">
        <v>31820.775196222214</v>
      </c>
      <c r="AI42" s="268">
        <v>31619.464211350984</v>
      </c>
      <c r="AJ42" s="268">
        <v>31423.034450448195</v>
      </c>
      <c r="AK42" s="269">
        <v>31231.059854416886</v>
      </c>
    </row>
    <row r="43" spans="2:57" x14ac:dyDescent="0.25">
      <c r="B43" s="63"/>
      <c r="D43" t="s">
        <v>559</v>
      </c>
      <c r="E43" s="268">
        <v>52595.353699883897</v>
      </c>
      <c r="F43" s="268">
        <v>51424.490536752237</v>
      </c>
      <c r="G43" s="268">
        <v>50099.555934950375</v>
      </c>
      <c r="H43" s="268">
        <v>48368.282505621159</v>
      </c>
      <c r="I43" s="268">
        <v>46875.028215137005</v>
      </c>
      <c r="J43" s="268">
        <v>45568.804330886589</v>
      </c>
      <c r="K43" s="268">
        <v>44411.081921704448</v>
      </c>
      <c r="L43" s="268">
        <v>43372.479495551233</v>
      </c>
      <c r="M43" s="268">
        <v>42430.396622645218</v>
      </c>
      <c r="N43" s="268">
        <v>41567.306594222959</v>
      </c>
      <c r="O43" s="268">
        <v>40769.513018111771</v>
      </c>
      <c r="P43" s="268">
        <v>40026.236308877138</v>
      </c>
      <c r="Q43" s="268">
        <v>39328.937076983362</v>
      </c>
      <c r="R43" s="268">
        <v>39030.589849069438</v>
      </c>
      <c r="S43" s="268">
        <v>38758.240109310682</v>
      </c>
      <c r="T43" s="268">
        <v>38508.345798629925</v>
      </c>
      <c r="U43" s="268">
        <v>38278.06133001842</v>
      </c>
      <c r="V43" s="268">
        <v>38065.112438663054</v>
      </c>
      <c r="W43" s="268">
        <v>37867.709543950805</v>
      </c>
      <c r="X43" s="268">
        <v>37684.501242343991</v>
      </c>
      <c r="Y43" s="268">
        <v>37514.588004124074</v>
      </c>
      <c r="Z43" s="268">
        <v>37357.691365778839</v>
      </c>
      <c r="AA43" s="268">
        <v>37215.428332551906</v>
      </c>
      <c r="AB43" s="268">
        <v>37088.401608666944</v>
      </c>
      <c r="AC43" s="268">
        <v>36966.521971363341</v>
      </c>
      <c r="AD43" s="268">
        <v>36849.21304400287</v>
      </c>
      <c r="AE43" s="268">
        <v>36735.98020844681</v>
      </c>
      <c r="AF43" s="268">
        <v>36626.397387497345</v>
      </c>
      <c r="AG43" s="268">
        <v>36520.096196100218</v>
      </c>
      <c r="AH43" s="268">
        <v>36416.75699851894</v>
      </c>
      <c r="AI43" s="268">
        <v>36316.101506083323</v>
      </c>
      <c r="AJ43" s="268">
        <v>36217.886625631931</v>
      </c>
      <c r="AK43" s="269">
        <v>36121.899327616273</v>
      </c>
    </row>
    <row r="44" spans="2:57" x14ac:dyDescent="0.25">
      <c r="B44" s="63"/>
      <c r="C44" t="s">
        <v>560</v>
      </c>
      <c r="D44" t="s">
        <v>557</v>
      </c>
      <c r="E44" s="268">
        <v>9434.3950432470119</v>
      </c>
      <c r="F44" s="268">
        <v>9231.0489353537323</v>
      </c>
      <c r="G44" s="268">
        <v>9211.6980180408918</v>
      </c>
      <c r="H44" s="268">
        <v>9027.8591315933063</v>
      </c>
      <c r="I44" s="268">
        <v>8947.831701332072</v>
      </c>
      <c r="J44" s="268">
        <v>8953.1037895393256</v>
      </c>
      <c r="K44" s="268">
        <v>9020.9960370204772</v>
      </c>
      <c r="L44" s="268">
        <v>9096.0752315401296</v>
      </c>
      <c r="M44" s="268">
        <v>9130.4173854778037</v>
      </c>
      <c r="N44" s="268">
        <v>9130.5119693056367</v>
      </c>
      <c r="O44" s="268">
        <v>9130.5119693056367</v>
      </c>
      <c r="P44" s="268">
        <v>9130.5119693056367</v>
      </c>
      <c r="Q44" s="268">
        <v>9130.5119693056367</v>
      </c>
      <c r="R44" s="268">
        <v>9130.5119693056367</v>
      </c>
      <c r="S44" s="268">
        <v>9130.5119693056367</v>
      </c>
      <c r="T44" s="268">
        <v>9130.5119693056367</v>
      </c>
      <c r="U44" s="268">
        <v>9130.5119693056367</v>
      </c>
      <c r="V44" s="268">
        <v>9130.5119693056367</v>
      </c>
      <c r="W44" s="268">
        <v>9130.5119693056367</v>
      </c>
      <c r="X44" s="268">
        <v>9130.5119693056367</v>
      </c>
      <c r="Y44" s="268">
        <v>9130.5119693056367</v>
      </c>
      <c r="Z44" s="268">
        <v>9130.5119693056367</v>
      </c>
      <c r="AA44" s="268">
        <v>9130.5119693056367</v>
      </c>
      <c r="AB44" s="268">
        <v>9130.5119693056367</v>
      </c>
      <c r="AC44" s="268">
        <v>9130.5119693056367</v>
      </c>
      <c r="AD44" s="268">
        <v>9130.5119693056367</v>
      </c>
      <c r="AE44" s="268">
        <v>9130.5119693056367</v>
      </c>
      <c r="AF44" s="268">
        <v>9130.5119693056367</v>
      </c>
      <c r="AG44" s="268">
        <v>9130.5119693056367</v>
      </c>
      <c r="AH44" s="268">
        <v>9130.5119693056367</v>
      </c>
      <c r="AI44" s="268">
        <v>9130.5119693056367</v>
      </c>
      <c r="AJ44" s="268">
        <v>9130.5119693056367</v>
      </c>
      <c r="AK44" s="269">
        <v>9130.5119693056367</v>
      </c>
    </row>
    <row r="45" spans="2:57" x14ac:dyDescent="0.25">
      <c r="B45" s="63"/>
      <c r="D45" t="s">
        <v>558</v>
      </c>
      <c r="E45" s="268">
        <v>34884.975533090263</v>
      </c>
      <c r="F45" s="268">
        <v>27851.359752201981</v>
      </c>
      <c r="G45" s="268">
        <v>24004.014820955959</v>
      </c>
      <c r="H45" s="268">
        <v>22929.112176807692</v>
      </c>
      <c r="I45" s="268">
        <v>21462.227414456214</v>
      </c>
      <c r="J45" s="268">
        <v>18946.510245988662</v>
      </c>
      <c r="K45" s="268">
        <v>17011.217154874859</v>
      </c>
      <c r="L45" s="268">
        <v>15251.01326013843</v>
      </c>
      <c r="M45" s="268">
        <v>14506.269538754264</v>
      </c>
      <c r="N45" s="268">
        <v>14198.082663971305</v>
      </c>
      <c r="O45" s="268">
        <v>13800.103299756933</v>
      </c>
      <c r="P45" s="268">
        <v>13189.579202473995</v>
      </c>
      <c r="Q45" s="268">
        <v>12667.500376914579</v>
      </c>
      <c r="R45" s="268">
        <v>12214.069943095132</v>
      </c>
      <c r="S45" s="268">
        <v>11814.19138877669</v>
      </c>
      <c r="T45" s="268">
        <v>11456.255010658302</v>
      </c>
      <c r="U45" s="268">
        <v>11131.262693251625</v>
      </c>
      <c r="V45" s="268">
        <v>10832.19055262819</v>
      </c>
      <c r="W45" s="268">
        <v>10553.52052950243</v>
      </c>
      <c r="X45" s="268">
        <v>10290.893174954163</v>
      </c>
      <c r="Y45" s="268">
        <v>10040.848219156454</v>
      </c>
      <c r="Z45" s="268">
        <v>9994.747947422682</v>
      </c>
      <c r="AA45" s="268">
        <v>9956.3366532349391</v>
      </c>
      <c r="AB45" s="268">
        <v>9924.000318473496</v>
      </c>
      <c r="AC45" s="268">
        <v>9896.4003521441846</v>
      </c>
      <c r="AD45" s="268">
        <v>9872.4224094282472</v>
      </c>
      <c r="AE45" s="268">
        <v>9851.1404999269453</v>
      </c>
      <c r="AF45" s="268">
        <v>9831.7982816142521</v>
      </c>
      <c r="AG45" s="268">
        <v>9813.8195096255913</v>
      </c>
      <c r="AH45" s="268">
        <v>9796.902919030068</v>
      </c>
      <c r="AI45" s="268">
        <v>9781.7577815766144</v>
      </c>
      <c r="AJ45" s="268">
        <v>9768.383112853071</v>
      </c>
      <c r="AK45" s="269">
        <v>9750.2340001882239</v>
      </c>
    </row>
    <row r="46" spans="2:57" x14ac:dyDescent="0.25">
      <c r="B46" s="63"/>
      <c r="D46" t="s">
        <v>559</v>
      </c>
      <c r="E46" s="268">
        <v>21398.116363326182</v>
      </c>
      <c r="F46" s="268">
        <v>18237.659247337204</v>
      </c>
      <c r="G46" s="268">
        <v>16276.122471954823</v>
      </c>
      <c r="H46" s="268">
        <v>15719.18626739327</v>
      </c>
      <c r="I46" s="268">
        <v>14941.094288261093</v>
      </c>
      <c r="J46" s="268">
        <v>13741.425542906189</v>
      </c>
      <c r="K46" s="268">
        <v>12925.576423837085</v>
      </c>
      <c r="L46" s="268">
        <v>12186.742251498961</v>
      </c>
      <c r="M46" s="268">
        <v>11888.228841027691</v>
      </c>
      <c r="N46" s="268">
        <v>11807.463402670157</v>
      </c>
      <c r="O46" s="268">
        <v>11681.388997552798</v>
      </c>
      <c r="P46" s="268">
        <v>11448.555068462931</v>
      </c>
      <c r="Q46" s="268">
        <v>11259.378828388624</v>
      </c>
      <c r="R46" s="268">
        <v>11103.880466215202</v>
      </c>
      <c r="S46" s="268">
        <v>10974.426509798443</v>
      </c>
      <c r="T46" s="268">
        <v>10865.122740118319</v>
      </c>
      <c r="U46" s="268">
        <v>10771.376221118397</v>
      </c>
      <c r="V46" s="268">
        <v>10689.57619607661</v>
      </c>
      <c r="W46" s="268">
        <v>10616.859376117207</v>
      </c>
      <c r="X46" s="268">
        <v>10550.935720555757</v>
      </c>
      <c r="Y46" s="268">
        <v>10489.957974814142</v>
      </c>
      <c r="Z46" s="268">
        <v>10529.48243792004</v>
      </c>
      <c r="AA46" s="268">
        <v>10571.247538669613</v>
      </c>
      <c r="AB46" s="268">
        <v>10614.302216484222</v>
      </c>
      <c r="AC46" s="268">
        <v>10657.82090771623</v>
      </c>
      <c r="AD46" s="268">
        <v>10701.075476704651</v>
      </c>
      <c r="AE46" s="268">
        <v>10743.413931286432</v>
      </c>
      <c r="AF46" s="268">
        <v>10784.246446795456</v>
      </c>
      <c r="AG46" s="268">
        <v>10823.04397151848</v>
      </c>
      <c r="AH46" s="268">
        <v>10859.375790864406</v>
      </c>
      <c r="AI46" s="268">
        <v>10893.261767912578</v>
      </c>
      <c r="AJ46" s="268">
        <v>10924.285739125658</v>
      </c>
      <c r="AK46" s="269">
        <v>10948.629966829301</v>
      </c>
    </row>
    <row r="47" spans="2:57" x14ac:dyDescent="0.25">
      <c r="B47" s="63"/>
      <c r="C47" t="s">
        <v>561</v>
      </c>
      <c r="D47" t="s">
        <v>557</v>
      </c>
      <c r="E47" s="268">
        <v>47633.097441489292</v>
      </c>
      <c r="F47" s="268">
        <v>47633.097441489292</v>
      </c>
      <c r="G47" s="268">
        <v>47633.097441489292</v>
      </c>
      <c r="H47" s="268">
        <v>47633.097441489292</v>
      </c>
      <c r="I47" s="268">
        <v>47633.097441489292</v>
      </c>
      <c r="J47" s="268">
        <v>47633.097441489292</v>
      </c>
      <c r="K47" s="268">
        <v>47633.097441489292</v>
      </c>
      <c r="L47" s="268">
        <v>47633.097441489292</v>
      </c>
      <c r="M47" s="268">
        <v>47633.097441489292</v>
      </c>
      <c r="N47" s="268">
        <v>47633.097441489292</v>
      </c>
      <c r="O47" s="268">
        <v>47633.097441489292</v>
      </c>
      <c r="P47" s="268">
        <v>47633.097441489292</v>
      </c>
      <c r="Q47" s="268">
        <v>47633.097441489292</v>
      </c>
      <c r="R47" s="268">
        <v>47633.097441489292</v>
      </c>
      <c r="S47" s="268">
        <v>47633.097441489292</v>
      </c>
      <c r="T47" s="268">
        <v>47633.097441489292</v>
      </c>
      <c r="U47" s="268">
        <v>47633.097441489292</v>
      </c>
      <c r="V47" s="268">
        <v>47633.097441489292</v>
      </c>
      <c r="W47" s="268">
        <v>47633.097441489292</v>
      </c>
      <c r="X47" s="268">
        <v>47633.097441489292</v>
      </c>
      <c r="Y47" s="268">
        <v>47633.097441489292</v>
      </c>
      <c r="Z47" s="268">
        <v>47633.097441489292</v>
      </c>
      <c r="AA47" s="268">
        <v>47633.097441489292</v>
      </c>
      <c r="AB47" s="268">
        <v>47633.097441489292</v>
      </c>
      <c r="AC47" s="268">
        <v>47633.097441489292</v>
      </c>
      <c r="AD47" s="268">
        <v>47633.097441489292</v>
      </c>
      <c r="AE47" s="268">
        <v>47633.097441489292</v>
      </c>
      <c r="AF47" s="268">
        <v>47633.097441489292</v>
      </c>
      <c r="AG47" s="268">
        <v>47633.097441489292</v>
      </c>
      <c r="AH47" s="268">
        <v>47633.097441489292</v>
      </c>
      <c r="AI47" s="268">
        <v>47633.097441489292</v>
      </c>
      <c r="AJ47" s="268">
        <v>47633.097441489292</v>
      </c>
      <c r="AK47" s="269">
        <v>47633.097441489292</v>
      </c>
    </row>
    <row r="48" spans="2:57" x14ac:dyDescent="0.25">
      <c r="B48" s="63"/>
      <c r="D48" t="s">
        <v>558</v>
      </c>
      <c r="E48" s="268">
        <v>88897.223212500059</v>
      </c>
      <c r="F48" s="268">
        <v>84860.394443858517</v>
      </c>
      <c r="G48" s="268">
        <v>80346.620759233483</v>
      </c>
      <c r="H48" s="268">
        <v>74809.671651921526</v>
      </c>
      <c r="I48" s="268">
        <v>70067.359931933373</v>
      </c>
      <c r="J48" s="268">
        <v>65950.264130712458</v>
      </c>
      <c r="K48" s="268">
        <v>62330.444196894125</v>
      </c>
      <c r="L48" s="268">
        <v>59110.41018931882</v>
      </c>
      <c r="M48" s="268">
        <v>56215.244534244746</v>
      </c>
      <c r="N48" s="268">
        <v>53586.921055617706</v>
      </c>
      <c r="O48" s="268">
        <v>51180.170499781671</v>
      </c>
      <c r="P48" s="268">
        <v>48959.446044248441</v>
      </c>
      <c r="Q48" s="268">
        <v>46896.679333874963</v>
      </c>
      <c r="R48" s="268">
        <v>45811.588111784244</v>
      </c>
      <c r="S48" s="268">
        <v>44826.740246173271</v>
      </c>
      <c r="T48" s="268">
        <v>43929.883931681827</v>
      </c>
      <c r="U48" s="268">
        <v>43111.380085553981</v>
      </c>
      <c r="V48" s="268">
        <v>42363.784374491152</v>
      </c>
      <c r="W48" s="268">
        <v>41681.59853219962</v>
      </c>
      <c r="X48" s="268">
        <v>41061.22718184648</v>
      </c>
      <c r="Y48" s="268">
        <v>40501.300999498279</v>
      </c>
      <c r="Z48" s="268">
        <v>40004.056300579548</v>
      </c>
      <c r="AA48" s="268">
        <v>39584.525595144936</v>
      </c>
      <c r="AB48" s="268">
        <v>39249.942879843693</v>
      </c>
      <c r="AC48" s="268">
        <v>38931.213934102474</v>
      </c>
      <c r="AD48" s="268">
        <v>38626.528849659204</v>
      </c>
      <c r="AE48" s="268">
        <v>38334.334673289013</v>
      </c>
      <c r="AF48" s="268">
        <v>38053.293864679552</v>
      </c>
      <c r="AG48" s="268">
        <v>37782.250199211165</v>
      </c>
      <c r="AH48" s="268">
        <v>37520.200661116156</v>
      </c>
      <c r="AI48" s="268">
        <v>37266.272178590247</v>
      </c>
      <c r="AJ48" s="268">
        <v>37019.702289776062</v>
      </c>
      <c r="AK48" s="269">
        <v>36779.823013495414</v>
      </c>
    </row>
    <row r="49" spans="2:37" x14ac:dyDescent="0.25">
      <c r="B49" s="63"/>
      <c r="D49" t="s">
        <v>559</v>
      </c>
      <c r="E49" s="268">
        <v>68265.160326994679</v>
      </c>
      <c r="F49" s="268">
        <v>66246.745942673908</v>
      </c>
      <c r="G49" s="268">
        <v>63989.859100361384</v>
      </c>
      <c r="H49" s="268">
        <v>61221.384546705405</v>
      </c>
      <c r="I49" s="268">
        <v>58850.228686711329</v>
      </c>
      <c r="J49" s="268">
        <v>56791.680786100871</v>
      </c>
      <c r="K49" s="268">
        <v>54981.770819191705</v>
      </c>
      <c r="L49" s="268">
        <v>53371.753815404052</v>
      </c>
      <c r="M49" s="268">
        <v>51924.170987867023</v>
      </c>
      <c r="N49" s="268">
        <v>50610.009248553499</v>
      </c>
      <c r="O49" s="268">
        <v>49406.633970635477</v>
      </c>
      <c r="P49" s="268">
        <v>48296.271742868863</v>
      </c>
      <c r="Q49" s="268">
        <v>47264.888387682127</v>
      </c>
      <c r="R49" s="268">
        <v>46722.342776636768</v>
      </c>
      <c r="S49" s="268">
        <v>46229.918843831285</v>
      </c>
      <c r="T49" s="268">
        <v>45781.490686585559</v>
      </c>
      <c r="U49" s="268">
        <v>45372.238763521636</v>
      </c>
      <c r="V49" s="268">
        <v>44998.440907990225</v>
      </c>
      <c r="W49" s="268">
        <v>44657.347986844456</v>
      </c>
      <c r="X49" s="268">
        <v>44347.162311667882</v>
      </c>
      <c r="Y49" s="268">
        <v>44067.199220493785</v>
      </c>
      <c r="Z49" s="268">
        <v>43818.57687103442</v>
      </c>
      <c r="AA49" s="268">
        <v>43608.811518317118</v>
      </c>
      <c r="AB49" s="268">
        <v>43441.520160666492</v>
      </c>
      <c r="AC49" s="268">
        <v>43282.155687795879</v>
      </c>
      <c r="AD49" s="268">
        <v>43129.813145574248</v>
      </c>
      <c r="AE49" s="268">
        <v>42983.716057389152</v>
      </c>
      <c r="AF49" s="268">
        <v>42843.195653084418</v>
      </c>
      <c r="AG49" s="268">
        <v>42707.673820350232</v>
      </c>
      <c r="AH49" s="268">
        <v>42576.649051302724</v>
      </c>
      <c r="AI49" s="268">
        <v>42449.684810039769</v>
      </c>
      <c r="AJ49" s="268">
        <v>42326.399865632673</v>
      </c>
      <c r="AK49" s="269">
        <v>42206.460227492353</v>
      </c>
    </row>
    <row r="50" spans="2:37" x14ac:dyDescent="0.25">
      <c r="B50" s="63"/>
      <c r="C50" t="s">
        <v>562</v>
      </c>
      <c r="D50" t="s">
        <v>557</v>
      </c>
      <c r="E50" s="268">
        <v>16999.933641136897</v>
      </c>
      <c r="F50" s="268">
        <v>16999.933641136897</v>
      </c>
      <c r="G50" s="268">
        <v>16999.933641136897</v>
      </c>
      <c r="H50" s="268">
        <v>16999.933641136897</v>
      </c>
      <c r="I50" s="268">
        <v>16999.933641136897</v>
      </c>
      <c r="J50" s="268">
        <v>16999.933641136897</v>
      </c>
      <c r="K50" s="268">
        <v>16999.933641136897</v>
      </c>
      <c r="L50" s="268">
        <v>16999.933641136897</v>
      </c>
      <c r="M50" s="268">
        <v>16999.933641136897</v>
      </c>
      <c r="N50" s="268">
        <v>16999.933641136897</v>
      </c>
      <c r="O50" s="268">
        <v>16999.933641136897</v>
      </c>
      <c r="P50" s="268">
        <v>16999.933641136897</v>
      </c>
      <c r="Q50" s="268">
        <v>16999.933641136897</v>
      </c>
      <c r="R50" s="268">
        <v>16999.933641136897</v>
      </c>
      <c r="S50" s="268">
        <v>16999.933641136897</v>
      </c>
      <c r="T50" s="268">
        <v>16999.933641136897</v>
      </c>
      <c r="U50" s="268">
        <v>16999.933641136897</v>
      </c>
      <c r="V50" s="268">
        <v>16999.933641136897</v>
      </c>
      <c r="W50" s="268">
        <v>16999.933641136897</v>
      </c>
      <c r="X50" s="268">
        <v>16999.933641136897</v>
      </c>
      <c r="Y50" s="268">
        <v>16999.933641136897</v>
      </c>
      <c r="Z50" s="268">
        <v>16999.933641136897</v>
      </c>
      <c r="AA50" s="268">
        <v>16999.933641136897</v>
      </c>
      <c r="AB50" s="268">
        <v>16999.933641136897</v>
      </c>
      <c r="AC50" s="268">
        <v>16999.933641136897</v>
      </c>
      <c r="AD50" s="268">
        <v>16999.933641136897</v>
      </c>
      <c r="AE50" s="268">
        <v>16999.933641136897</v>
      </c>
      <c r="AF50" s="268">
        <v>16999.933641136897</v>
      </c>
      <c r="AG50" s="268">
        <v>16999.933641136897</v>
      </c>
      <c r="AH50" s="268">
        <v>16999.933641136897</v>
      </c>
      <c r="AI50" s="268">
        <v>16999.933641136897</v>
      </c>
      <c r="AJ50" s="268">
        <v>16999.933641136897</v>
      </c>
      <c r="AK50" s="269">
        <v>16999.933641136897</v>
      </c>
    </row>
    <row r="51" spans="2:37" x14ac:dyDescent="0.25">
      <c r="B51" s="63"/>
      <c r="D51" t="s">
        <v>558</v>
      </c>
      <c r="E51" s="268">
        <v>28130.64125412616</v>
      </c>
      <c r="F51" s="268">
        <v>26600.147338854884</v>
      </c>
      <c r="G51" s="268">
        <v>25089.812377647391</v>
      </c>
      <c r="H51" s="268">
        <v>23404.260890791702</v>
      </c>
      <c r="I51" s="268">
        <v>21954.562867390476</v>
      </c>
      <c r="J51" s="268">
        <v>20702.140012785752</v>
      </c>
      <c r="K51" s="268">
        <v>19617.708678581552</v>
      </c>
      <c r="L51" s="268">
        <v>18678.758460531568</v>
      </c>
      <c r="M51" s="268">
        <v>17867.784911689196</v>
      </c>
      <c r="N51" s="268">
        <v>17171.037466370679</v>
      </c>
      <c r="O51" s="268">
        <v>16577.623102789668</v>
      </c>
      <c r="P51" s="268">
        <v>16078.858132435938</v>
      </c>
      <c r="Q51" s="268">
        <v>15667.794742227716</v>
      </c>
      <c r="R51" s="268">
        <v>15311.828254552674</v>
      </c>
      <c r="S51" s="268">
        <v>14991.421885354614</v>
      </c>
      <c r="T51" s="268">
        <v>14704.089760278834</v>
      </c>
      <c r="U51" s="268">
        <v>14447.766063399769</v>
      </c>
      <c r="V51" s="268">
        <v>14220.716388259796</v>
      </c>
      <c r="W51" s="268">
        <v>14021.469547034256</v>
      </c>
      <c r="X51" s="268">
        <v>13848.764771299193</v>
      </c>
      <c r="Y51" s="268">
        <v>13701.510571775123</v>
      </c>
      <c r="Z51" s="268">
        <v>13578.752487622613</v>
      </c>
      <c r="AA51" s="268">
        <v>13479.647656496565</v>
      </c>
      <c r="AB51" s="268">
        <v>13393.399600103101</v>
      </c>
      <c r="AC51" s="268">
        <v>13309.5387797851</v>
      </c>
      <c r="AD51" s="268">
        <v>13227.814548566565</v>
      </c>
      <c r="AE51" s="268">
        <v>13148.011706841609</v>
      </c>
      <c r="AF51" s="268">
        <v>13069.944772355288</v>
      </c>
      <c r="AG51" s="268">
        <v>12993.45327707622</v>
      </c>
      <c r="AH51" s="268">
        <v>12918.397890335113</v>
      </c>
      <c r="AI51" s="268">
        <v>12844.657209824247</v>
      </c>
      <c r="AJ51" s="268">
        <v>12772.12509479067</v>
      </c>
      <c r="AK51" s="269">
        <v>12700.708441267361</v>
      </c>
    </row>
    <row r="52" spans="2:37" x14ac:dyDescent="0.25">
      <c r="B52" s="63"/>
      <c r="D52" t="s">
        <v>559</v>
      </c>
      <c r="E52" s="268">
        <v>22565.287447631526</v>
      </c>
      <c r="F52" s="268">
        <v>21800.040489995888</v>
      </c>
      <c r="G52" s="268">
        <v>21044.873009392144</v>
      </c>
      <c r="H52" s="268">
        <v>20202.097265964301</v>
      </c>
      <c r="I52" s="268">
        <v>19477.248254263686</v>
      </c>
      <c r="J52" s="268">
        <v>18851.036826961325</v>
      </c>
      <c r="K52" s="268">
        <v>18308.821159859224</v>
      </c>
      <c r="L52" s="268">
        <v>17839.346050834232</v>
      </c>
      <c r="M52" s="268">
        <v>17433.859276413044</v>
      </c>
      <c r="N52" s="268">
        <v>17085.485553753788</v>
      </c>
      <c r="O52" s="268">
        <v>16788.778371963283</v>
      </c>
      <c r="P52" s="268">
        <v>16539.395886786417</v>
      </c>
      <c r="Q52" s="268">
        <v>16333.864191682307</v>
      </c>
      <c r="R52" s="268">
        <v>16155.880947844786</v>
      </c>
      <c r="S52" s="268">
        <v>15995.677763245756</v>
      </c>
      <c r="T52" s="268">
        <v>15852.011700707866</v>
      </c>
      <c r="U52" s="268">
        <v>15723.849852268333</v>
      </c>
      <c r="V52" s="268">
        <v>15610.325014698346</v>
      </c>
      <c r="W52" s="268">
        <v>15510.701594085576</v>
      </c>
      <c r="X52" s="268">
        <v>15424.349206218045</v>
      </c>
      <c r="Y52" s="268">
        <v>15350.722106456011</v>
      </c>
      <c r="Z52" s="268">
        <v>15289.343064379755</v>
      </c>
      <c r="AA52" s="268">
        <v>15239.790648816732</v>
      </c>
      <c r="AB52" s="268">
        <v>15196.666620619999</v>
      </c>
      <c r="AC52" s="268">
        <v>15154.736210460998</v>
      </c>
      <c r="AD52" s="268">
        <v>15113.87409485173</v>
      </c>
      <c r="AE52" s="268">
        <v>15073.972673989254</v>
      </c>
      <c r="AF52" s="268">
        <v>15034.939206746092</v>
      </c>
      <c r="AG52" s="268">
        <v>14996.693459106558</v>
      </c>
      <c r="AH52" s="268">
        <v>14959.165765736005</v>
      </c>
      <c r="AI52" s="268">
        <v>14922.295425480572</v>
      </c>
      <c r="AJ52" s="268">
        <v>14886.029367963783</v>
      </c>
      <c r="AK52" s="269">
        <v>14850.321041202129</v>
      </c>
    </row>
    <row r="53" spans="2:37" x14ac:dyDescent="0.25">
      <c r="B53" s="63"/>
      <c r="C53" t="s">
        <v>563</v>
      </c>
      <c r="D53" t="s">
        <v>557</v>
      </c>
      <c r="E53" s="268">
        <v>116812.09980080037</v>
      </c>
      <c r="F53" s="268">
        <v>116812.09980080037</v>
      </c>
      <c r="G53" s="268">
        <v>116812.09980080037</v>
      </c>
      <c r="H53" s="268">
        <v>116812.09980080037</v>
      </c>
      <c r="I53" s="268">
        <v>116812.09980080037</v>
      </c>
      <c r="J53" s="268">
        <v>116812.09980080037</v>
      </c>
      <c r="K53" s="268">
        <v>116812.09980080037</v>
      </c>
      <c r="L53" s="268">
        <v>116812.09980080037</v>
      </c>
      <c r="M53" s="268">
        <v>116812.09980080037</v>
      </c>
      <c r="N53" s="268">
        <v>116812.09980080037</v>
      </c>
      <c r="O53" s="268">
        <v>116812.09980080037</v>
      </c>
      <c r="P53" s="268">
        <v>116812.09980080037</v>
      </c>
      <c r="Q53" s="268">
        <v>116812.09980080037</v>
      </c>
      <c r="R53" s="268">
        <v>116812.09980080037</v>
      </c>
      <c r="S53" s="268">
        <v>116812.09980080037</v>
      </c>
      <c r="T53" s="268">
        <v>116812.09980080037</v>
      </c>
      <c r="U53" s="268">
        <v>116812.09980080037</v>
      </c>
      <c r="V53" s="268">
        <v>116812.09980080037</v>
      </c>
      <c r="W53" s="268">
        <v>116812.09980080037</v>
      </c>
      <c r="X53" s="268">
        <v>116812.09980080037</v>
      </c>
      <c r="Y53" s="268">
        <v>116812.09980080037</v>
      </c>
      <c r="Z53" s="268">
        <v>116812.09980080037</v>
      </c>
      <c r="AA53" s="268">
        <v>116812.09980080037</v>
      </c>
      <c r="AB53" s="268">
        <v>116812.09980080037</v>
      </c>
      <c r="AC53" s="268">
        <v>116812.09980080037</v>
      </c>
      <c r="AD53" s="268">
        <v>116812.09980080037</v>
      </c>
      <c r="AE53" s="268">
        <v>116812.09980080037</v>
      </c>
      <c r="AF53" s="268">
        <v>116812.09980080037</v>
      </c>
      <c r="AG53" s="268">
        <v>116812.09980080037</v>
      </c>
      <c r="AH53" s="268">
        <v>116812.09980080037</v>
      </c>
      <c r="AI53" s="268">
        <v>116812.09980080037</v>
      </c>
      <c r="AJ53" s="268">
        <v>116812.09980080037</v>
      </c>
      <c r="AK53" s="269">
        <v>116812.09980080037</v>
      </c>
    </row>
    <row r="54" spans="2:37" x14ac:dyDescent="0.25">
      <c r="B54" s="63"/>
      <c r="D54" t="s">
        <v>558</v>
      </c>
      <c r="E54" s="268">
        <v>648433.94075330719</v>
      </c>
      <c r="F54" s="268">
        <v>586217.12732815708</v>
      </c>
      <c r="G54" s="268">
        <v>524105.06006776745</v>
      </c>
      <c r="H54" s="268">
        <v>455350.45627912495</v>
      </c>
      <c r="I54" s="268">
        <v>399129.14192990575</v>
      </c>
      <c r="J54" s="268">
        <v>352718.94105911773</v>
      </c>
      <c r="K54" s="268">
        <v>314113.11209654436</v>
      </c>
      <c r="L54" s="268">
        <v>281816.61494141584</v>
      </c>
      <c r="M54" s="268">
        <v>254704.70129225854</v>
      </c>
      <c r="N54" s="268">
        <v>231923.74188248898</v>
      </c>
      <c r="O54" s="268">
        <v>212690.76164433348</v>
      </c>
      <c r="P54" s="268">
        <v>196413.2866873226</v>
      </c>
      <c r="Q54" s="268">
        <v>182748.97406005673</v>
      </c>
      <c r="R54" s="268">
        <v>170748.94041713729</v>
      </c>
      <c r="S54" s="268">
        <v>160033.68753332467</v>
      </c>
      <c r="T54" s="268">
        <v>150459.35953622454</v>
      </c>
      <c r="U54" s="268">
        <v>141909.58261177552</v>
      </c>
      <c r="V54" s="268">
        <v>134289.46332396654</v>
      </c>
      <c r="W54" s="268">
        <v>127521.00442324569</v>
      </c>
      <c r="X54" s="268">
        <v>121539.58052809935</v>
      </c>
      <c r="Y54" s="268">
        <v>116291.21167154929</v>
      </c>
      <c r="Z54" s="268">
        <v>111730.44139560503</v>
      </c>
      <c r="AA54" s="268">
        <v>107818.67579052337</v>
      </c>
      <c r="AB54" s="268">
        <v>104522.87610820401</v>
      </c>
      <c r="AC54" s="268">
        <v>101814.52416494042</v>
      </c>
      <c r="AD54" s="268">
        <v>99668.799383686361</v>
      </c>
      <c r="AE54" s="268">
        <v>98063.920918531599</v>
      </c>
      <c r="AF54" s="268">
        <v>96980.619214921229</v>
      </c>
      <c r="AG54" s="268">
        <v>96170.899406347613</v>
      </c>
      <c r="AH54" s="268">
        <v>95395.94534771872</v>
      </c>
      <c r="AI54" s="268">
        <v>94652.253296501556</v>
      </c>
      <c r="AJ54" s="268">
        <v>93936.764253629823</v>
      </c>
      <c r="AK54" s="269">
        <v>93246.799105576123</v>
      </c>
    </row>
    <row r="55" spans="2:37" x14ac:dyDescent="0.25">
      <c r="B55" s="63"/>
      <c r="D55" t="s">
        <v>559</v>
      </c>
      <c r="E55" s="268">
        <v>382623.02027705376</v>
      </c>
      <c r="F55" s="268">
        <v>351514.6135644787</v>
      </c>
      <c r="G55" s="268">
        <v>320458.57993428392</v>
      </c>
      <c r="H55" s="268">
        <v>286081.27803996264</v>
      </c>
      <c r="I55" s="268">
        <v>257970.62086535306</v>
      </c>
      <c r="J55" s="268">
        <v>234765.52042995906</v>
      </c>
      <c r="K55" s="268">
        <v>215462.60594867237</v>
      </c>
      <c r="L55" s="268">
        <v>199314.35737110811</v>
      </c>
      <c r="M55" s="268">
        <v>185758.40054652945</v>
      </c>
      <c r="N55" s="268">
        <v>174367.92084164466</v>
      </c>
      <c r="O55" s="268">
        <v>164751.43072256693</v>
      </c>
      <c r="P55" s="268">
        <v>156612.69324406149</v>
      </c>
      <c r="Q55" s="268">
        <v>149780.53693042856</v>
      </c>
      <c r="R55" s="268">
        <v>143780.52010896883</v>
      </c>
      <c r="S55" s="268">
        <v>138422.89366706251</v>
      </c>
      <c r="T55" s="268">
        <v>133635.72966851245</v>
      </c>
      <c r="U55" s="268">
        <v>129360.84120628794</v>
      </c>
      <c r="V55" s="268">
        <v>125550.78156238346</v>
      </c>
      <c r="W55" s="268">
        <v>122166.55211202303</v>
      </c>
      <c r="X55" s="268">
        <v>119175.84016444985</v>
      </c>
      <c r="Y55" s="268">
        <v>116551.65573617483</v>
      </c>
      <c r="Z55" s="268">
        <v>114271.2705982027</v>
      </c>
      <c r="AA55" s="268">
        <v>112315.38779566187</v>
      </c>
      <c r="AB55" s="268">
        <v>110667.4879545022</v>
      </c>
      <c r="AC55" s="268">
        <v>109313.31198287039</v>
      </c>
      <c r="AD55" s="268">
        <v>108240.44959224336</v>
      </c>
      <c r="AE55" s="268">
        <v>107438.01035966599</v>
      </c>
      <c r="AF55" s="268">
        <v>106896.35950786079</v>
      </c>
      <c r="AG55" s="268">
        <v>106491.49960357399</v>
      </c>
      <c r="AH55" s="268">
        <v>106104.02257425955</v>
      </c>
      <c r="AI55" s="268">
        <v>105732.17654865095</v>
      </c>
      <c r="AJ55" s="268">
        <v>105374.43202721509</v>
      </c>
      <c r="AK55" s="269">
        <v>105029.44945318825</v>
      </c>
    </row>
    <row r="56" spans="2:37" x14ac:dyDescent="0.25">
      <c r="B56" s="63"/>
      <c r="C56" t="s">
        <v>564</v>
      </c>
      <c r="D56" t="s">
        <v>557</v>
      </c>
      <c r="E56" s="268">
        <v>262285.48715984356</v>
      </c>
      <c r="F56" s="268">
        <v>262285.48715984356</v>
      </c>
      <c r="G56" s="268">
        <v>262285.48715984356</v>
      </c>
      <c r="H56" s="268">
        <v>262285.48715984356</v>
      </c>
      <c r="I56" s="268">
        <v>262285.48715984356</v>
      </c>
      <c r="J56" s="268">
        <v>262285.48715984356</v>
      </c>
      <c r="K56" s="268">
        <v>262285.48715984356</v>
      </c>
      <c r="L56" s="268">
        <v>262285.48715984356</v>
      </c>
      <c r="M56" s="268">
        <v>262285.48715984356</v>
      </c>
      <c r="N56" s="268">
        <v>262285.48715984356</v>
      </c>
      <c r="O56" s="268">
        <v>262285.48715984356</v>
      </c>
      <c r="P56" s="268">
        <v>262285.48715984356</v>
      </c>
      <c r="Q56" s="268">
        <v>262285.48715984356</v>
      </c>
      <c r="R56" s="268">
        <v>262285.48715984356</v>
      </c>
      <c r="S56" s="268">
        <v>262285.48715984356</v>
      </c>
      <c r="T56" s="268">
        <v>262285.48715984356</v>
      </c>
      <c r="U56" s="268">
        <v>262285.48715984356</v>
      </c>
      <c r="V56" s="268">
        <v>262285.48715984356</v>
      </c>
      <c r="W56" s="268">
        <v>262285.48715984356</v>
      </c>
      <c r="X56" s="268">
        <v>262285.48715984356</v>
      </c>
      <c r="Y56" s="268">
        <v>262285.48715984356</v>
      </c>
      <c r="Z56" s="268">
        <v>262285.48715984356</v>
      </c>
      <c r="AA56" s="268">
        <v>262285.48715984356</v>
      </c>
      <c r="AB56" s="268">
        <v>262285.48715984356</v>
      </c>
      <c r="AC56" s="268">
        <v>262285.48715984356</v>
      </c>
      <c r="AD56" s="268">
        <v>262285.48715984356</v>
      </c>
      <c r="AE56" s="268">
        <v>262285.48715984356</v>
      </c>
      <c r="AF56" s="268">
        <v>262285.48715984356</v>
      </c>
      <c r="AG56" s="268">
        <v>262285.48715984356</v>
      </c>
      <c r="AH56" s="268">
        <v>262285.48715984356</v>
      </c>
      <c r="AI56" s="268">
        <v>262285.48715984356</v>
      </c>
      <c r="AJ56" s="268">
        <v>262285.48715984356</v>
      </c>
      <c r="AK56" s="269">
        <v>262285.48715984356</v>
      </c>
    </row>
    <row r="57" spans="2:37" x14ac:dyDescent="0.25">
      <c r="B57" s="63"/>
      <c r="D57" t="s">
        <v>558</v>
      </c>
      <c r="E57" s="268">
        <v>2471840.5066767079</v>
      </c>
      <c r="F57" s="268">
        <v>2245369.6176847457</v>
      </c>
      <c r="G57" s="268">
        <v>2012072.1060780066</v>
      </c>
      <c r="H57" s="268">
        <v>1753089.4102778414</v>
      </c>
      <c r="I57" s="268">
        <v>1539475.6735279905</v>
      </c>
      <c r="J57" s="268">
        <v>1361427.0080709988</v>
      </c>
      <c r="K57" s="268">
        <v>1211674.9926095428</v>
      </c>
      <c r="L57" s="268">
        <v>1084776.1324449927</v>
      </c>
      <c r="M57" s="268">
        <v>976613.18318819825</v>
      </c>
      <c r="N57" s="268">
        <v>884041.65613843838</v>
      </c>
      <c r="O57" s="268">
        <v>804636.84388606227</v>
      </c>
      <c r="P57" s="268">
        <v>736511.13279395003</v>
      </c>
      <c r="Q57" s="268">
        <v>678180.92671677575</v>
      </c>
      <c r="R57" s="268">
        <v>626188.14005989442</v>
      </c>
      <c r="S57" s="268">
        <v>579424.69581741642</v>
      </c>
      <c r="T57" s="268">
        <v>537239.28645384719</v>
      </c>
      <c r="U57" s="268">
        <v>499104.44281863794</v>
      </c>
      <c r="V57" s="268">
        <v>464589.47437003109</v>
      </c>
      <c r="W57" s="268">
        <v>433339.80914517865</v>
      </c>
      <c r="X57" s="268">
        <v>405061.11694481963</v>
      </c>
      <c r="Y57" s="268">
        <v>379507.03182938439</v>
      </c>
      <c r="Z57" s="268">
        <v>356469.60074239731</v>
      </c>
      <c r="AA57" s="268">
        <v>335771.80987203069</v>
      </c>
      <c r="AB57" s="268">
        <v>317261.70413841982</v>
      </c>
      <c r="AC57" s="268">
        <v>300807.73532436683</v>
      </c>
      <c r="AD57" s="268">
        <v>286295.0630575543</v>
      </c>
      <c r="AE57" s="268">
        <v>273622.59874347551</v>
      </c>
      <c r="AF57" s="268">
        <v>262700.63179796468</v>
      </c>
      <c r="AG57" s="268">
        <v>253448.91455490686</v>
      </c>
      <c r="AH57" s="268">
        <v>245795.1102192387</v>
      </c>
      <c r="AI57" s="268">
        <v>239673.52951648791</v>
      </c>
      <c r="AJ57" s="268">
        <v>235024.09795306236</v>
      </c>
      <c r="AK57" s="269">
        <v>231791.50809290717</v>
      </c>
    </row>
    <row r="58" spans="2:37" x14ac:dyDescent="0.25">
      <c r="B58" s="63"/>
      <c r="D58" t="s">
        <v>559</v>
      </c>
      <c r="E58" s="268">
        <v>1367062.9969182757</v>
      </c>
      <c r="F58" s="268">
        <v>1253827.5524222946</v>
      </c>
      <c r="G58" s="268">
        <v>1137178.7966189249</v>
      </c>
      <c r="H58" s="268">
        <v>1007687.4487188425</v>
      </c>
      <c r="I58" s="268">
        <v>900880.58034391701</v>
      </c>
      <c r="J58" s="268">
        <v>811856.24761542119</v>
      </c>
      <c r="K58" s="268">
        <v>736980.23988469318</v>
      </c>
      <c r="L58" s="268">
        <v>673530.80980241811</v>
      </c>
      <c r="M58" s="268">
        <v>619449.33517402085</v>
      </c>
      <c r="N58" s="268">
        <v>573163.57164914091</v>
      </c>
      <c r="O58" s="268">
        <v>533461.16552295291</v>
      </c>
      <c r="P58" s="268">
        <v>499398.30997689679</v>
      </c>
      <c r="Q58" s="268">
        <v>470233.20693830965</v>
      </c>
      <c r="R58" s="268">
        <v>444236.81360986899</v>
      </c>
      <c r="S58" s="268">
        <v>420855.09148862999</v>
      </c>
      <c r="T58" s="268">
        <v>399762.38680684537</v>
      </c>
      <c r="U58" s="268">
        <v>380694.96498924075</v>
      </c>
      <c r="V58" s="268">
        <v>363437.48076493735</v>
      </c>
      <c r="W58" s="268">
        <v>347812.6481525111</v>
      </c>
      <c r="X58" s="268">
        <v>333673.30205233162</v>
      </c>
      <c r="Y58" s="268">
        <v>320896.25949461397</v>
      </c>
      <c r="Z58" s="268">
        <v>309377.54395112046</v>
      </c>
      <c r="AA58" s="268">
        <v>299028.64851593715</v>
      </c>
      <c r="AB58" s="268">
        <v>289773.59564913169</v>
      </c>
      <c r="AC58" s="268">
        <v>281546.61124210519</v>
      </c>
      <c r="AD58" s="268">
        <v>274290.27510869893</v>
      </c>
      <c r="AE58" s="268">
        <v>267954.04295165953</v>
      </c>
      <c r="AF58" s="268">
        <v>262493.05947890412</v>
      </c>
      <c r="AG58" s="268">
        <v>257867.20085737522</v>
      </c>
      <c r="AH58" s="268">
        <v>254040.29868954112</v>
      </c>
      <c r="AI58" s="268">
        <v>250979.50833816573</v>
      </c>
      <c r="AJ58" s="268">
        <v>248654.79255645297</v>
      </c>
      <c r="AK58" s="269">
        <v>247038.49762637535</v>
      </c>
    </row>
    <row r="59" spans="2:37" x14ac:dyDescent="0.25">
      <c r="B59" s="63"/>
      <c r="C59" t="s">
        <v>565</v>
      </c>
      <c r="D59" t="s">
        <v>557</v>
      </c>
      <c r="E59" s="268">
        <v>204036.70262871569</v>
      </c>
      <c r="F59" s="268">
        <v>204036.70262871569</v>
      </c>
      <c r="G59" s="268">
        <v>204036.70262871569</v>
      </c>
      <c r="H59" s="268">
        <v>204036.70262871569</v>
      </c>
      <c r="I59" s="268">
        <v>204036.70262871569</v>
      </c>
      <c r="J59" s="268">
        <v>204036.70262871569</v>
      </c>
      <c r="K59" s="268">
        <v>204036.70262871569</v>
      </c>
      <c r="L59" s="268">
        <v>204036.70262871569</v>
      </c>
      <c r="M59" s="268">
        <v>204036.70262871569</v>
      </c>
      <c r="N59" s="268">
        <v>204036.70262871569</v>
      </c>
      <c r="O59" s="268">
        <v>204036.70262871569</v>
      </c>
      <c r="P59" s="268">
        <v>204036.70262871569</v>
      </c>
      <c r="Q59" s="268">
        <v>204036.70262871569</v>
      </c>
      <c r="R59" s="268">
        <v>204036.70262871569</v>
      </c>
      <c r="S59" s="268">
        <v>204036.70262871569</v>
      </c>
      <c r="T59" s="268">
        <v>204036.70262871569</v>
      </c>
      <c r="U59" s="268">
        <v>204036.70262871569</v>
      </c>
      <c r="V59" s="268">
        <v>204036.70262871569</v>
      </c>
      <c r="W59" s="268">
        <v>204036.70262871569</v>
      </c>
      <c r="X59" s="268">
        <v>204036.70262871569</v>
      </c>
      <c r="Y59" s="268">
        <v>204036.70262871569</v>
      </c>
      <c r="Z59" s="268">
        <v>204036.70262871569</v>
      </c>
      <c r="AA59" s="268">
        <v>204036.70262871569</v>
      </c>
      <c r="AB59" s="268">
        <v>204036.70262871569</v>
      </c>
      <c r="AC59" s="268">
        <v>204036.70262871569</v>
      </c>
      <c r="AD59" s="268">
        <v>204036.70262871569</v>
      </c>
      <c r="AE59" s="268">
        <v>204036.70262871569</v>
      </c>
      <c r="AF59" s="268">
        <v>204036.70262871569</v>
      </c>
      <c r="AG59" s="268">
        <v>204036.70262871569</v>
      </c>
      <c r="AH59" s="268">
        <v>204036.70262871569</v>
      </c>
      <c r="AI59" s="268">
        <v>204036.70262871569</v>
      </c>
      <c r="AJ59" s="268">
        <v>204036.70262871569</v>
      </c>
      <c r="AK59" s="269">
        <v>204036.70262871569</v>
      </c>
    </row>
    <row r="60" spans="2:37" x14ac:dyDescent="0.25">
      <c r="B60" s="63"/>
      <c r="D60" t="s">
        <v>558</v>
      </c>
      <c r="E60" s="268">
        <v>478887.77841670497</v>
      </c>
      <c r="F60" s="268">
        <v>434907.34175581619</v>
      </c>
      <c r="G60" s="268">
        <v>393775.47595345782</v>
      </c>
      <c r="H60" s="268">
        <v>347034.99577122246</v>
      </c>
      <c r="I60" s="268">
        <v>308618.70816090301</v>
      </c>
      <c r="J60" s="268">
        <v>277041.39411438972</v>
      </c>
      <c r="K60" s="268">
        <v>251192.8536762046</v>
      </c>
      <c r="L60" s="268">
        <v>230233.8325006371</v>
      </c>
      <c r="M60" s="268">
        <v>213524.53721742981</v>
      </c>
      <c r="N60" s="268">
        <v>200574.98715257607</v>
      </c>
      <c r="O60" s="268">
        <v>191010.15143207533</v>
      </c>
      <c r="P60" s="268">
        <v>184545.19788139773</v>
      </c>
      <c r="Q60" s="268">
        <v>180967.72402510318</v>
      </c>
      <c r="R60" s="268">
        <v>178773.63904245439</v>
      </c>
      <c r="S60" s="268">
        <v>176763.3669493151</v>
      </c>
      <c r="T60" s="268">
        <v>174908.47610403248</v>
      </c>
      <c r="U60" s="268">
        <v>173185.7027959238</v>
      </c>
      <c r="V60" s="268">
        <v>171575.90267079225</v>
      </c>
      <c r="W60" s="268">
        <v>170063.23480219304</v>
      </c>
      <c r="X60" s="268">
        <v>168634.52274288487</v>
      </c>
      <c r="Y60" s="268">
        <v>167278.75110851816</v>
      </c>
      <c r="Z60" s="268">
        <v>165986.66661746806</v>
      </c>
      <c r="AA60" s="268">
        <v>164750.46013158307</v>
      </c>
      <c r="AB60" s="268">
        <v>163563.51188095091</v>
      </c>
      <c r="AC60" s="268">
        <v>162420.18625514628</v>
      </c>
      <c r="AD60" s="268">
        <v>161315.66569113656</v>
      </c>
      <c r="AE60" s="268">
        <v>160245.81556204744</v>
      </c>
      <c r="AF60" s="268">
        <v>159207.07377216313</v>
      </c>
      <c r="AG60" s="268">
        <v>158196.36013794853</v>
      </c>
      <c r="AH60" s="268">
        <v>157211.00168945879</v>
      </c>
      <c r="AI60" s="268">
        <v>156248.67084000871</v>
      </c>
      <c r="AJ60" s="268">
        <v>155307.33400276199</v>
      </c>
      <c r="AK60" s="269">
        <v>154385.20872445178</v>
      </c>
    </row>
    <row r="61" spans="2:37" ht="15.75" thickBot="1" x14ac:dyDescent="0.3">
      <c r="B61" s="58"/>
      <c r="C61" s="59"/>
      <c r="D61" s="59" t="s">
        <v>559</v>
      </c>
      <c r="E61" s="270">
        <v>341462.24052271032</v>
      </c>
      <c r="F61" s="270">
        <v>319472.02219226595</v>
      </c>
      <c r="G61" s="270">
        <v>298906.08929108677</v>
      </c>
      <c r="H61" s="270">
        <v>275535.84919996909</v>
      </c>
      <c r="I61" s="270">
        <v>256327.70539480937</v>
      </c>
      <c r="J61" s="270">
        <v>240539.04837155272</v>
      </c>
      <c r="K61" s="270">
        <v>227614.77815246015</v>
      </c>
      <c r="L61" s="270">
        <v>217135.26756467641</v>
      </c>
      <c r="M61" s="270">
        <v>208780.61992307275</v>
      </c>
      <c r="N61" s="270">
        <v>202305.84489064588</v>
      </c>
      <c r="O61" s="270">
        <v>197523.42703039551</v>
      </c>
      <c r="P61" s="270">
        <v>194290.95025505673</v>
      </c>
      <c r="Q61" s="270">
        <v>192502.21332690943</v>
      </c>
      <c r="R61" s="270">
        <v>191405.17083558504</v>
      </c>
      <c r="S61" s="270">
        <v>190400.03478901539</v>
      </c>
      <c r="T61" s="270">
        <v>189472.58936637407</v>
      </c>
      <c r="U61" s="270">
        <v>188611.20271231973</v>
      </c>
      <c r="V61" s="270">
        <v>187806.30264975398</v>
      </c>
      <c r="W61" s="270">
        <v>187049.96871545436</v>
      </c>
      <c r="X61" s="270">
        <v>186335.6126858003</v>
      </c>
      <c r="Y61" s="270">
        <v>185657.72686861694</v>
      </c>
      <c r="Z61" s="270">
        <v>185011.68462309189</v>
      </c>
      <c r="AA61" s="270">
        <v>184393.58138014938</v>
      </c>
      <c r="AB61" s="270">
        <v>183800.1072548333</v>
      </c>
      <c r="AC61" s="270">
        <v>183228.44444193097</v>
      </c>
      <c r="AD61" s="270">
        <v>182676.18415992614</v>
      </c>
      <c r="AE61" s="270">
        <v>182141.25909538157</v>
      </c>
      <c r="AF61" s="270">
        <v>181621.8882004394</v>
      </c>
      <c r="AG61" s="270">
        <v>181116.5313833321</v>
      </c>
      <c r="AH61" s="270">
        <v>180623.85215908726</v>
      </c>
      <c r="AI61" s="270">
        <v>180142.68673436221</v>
      </c>
      <c r="AJ61" s="270">
        <v>179672.01831573882</v>
      </c>
      <c r="AK61" s="271">
        <v>179210.95567658375</v>
      </c>
    </row>
    <row r="62" spans="2:37" x14ac:dyDescent="0.25">
      <c r="B62" t="s">
        <v>566</v>
      </c>
      <c r="C62" t="s">
        <v>567</v>
      </c>
      <c r="F62" s="268"/>
      <c r="G62" s="268"/>
      <c r="H62" s="268"/>
      <c r="I62" s="268"/>
      <c r="J62" s="268"/>
      <c r="K62" s="268"/>
      <c r="L62" s="268"/>
      <c r="M62" s="268"/>
      <c r="N62" s="268"/>
      <c r="O62" s="268"/>
      <c r="P62" s="268"/>
      <c r="Q62" s="268"/>
      <c r="R62" s="268"/>
      <c r="S62" s="268"/>
      <c r="T62" s="268"/>
      <c r="U62" s="268"/>
      <c r="V62" s="268"/>
      <c r="W62" s="268"/>
      <c r="X62" s="268"/>
      <c r="Y62" s="268"/>
      <c r="Z62" s="268"/>
      <c r="AA62" s="268"/>
      <c r="AB62" s="268"/>
      <c r="AC62" s="268"/>
      <c r="AD62" s="268"/>
      <c r="AE62" s="268"/>
      <c r="AF62" s="268"/>
      <c r="AG62" s="268"/>
      <c r="AH62" s="268"/>
      <c r="AI62" s="268"/>
      <c r="AJ62" s="268"/>
      <c r="AK62" s="268"/>
    </row>
    <row r="63" spans="2:37" x14ac:dyDescent="0.25">
      <c r="C63" t="s">
        <v>568</v>
      </c>
      <c r="F63" s="268"/>
      <c r="G63" s="268"/>
      <c r="H63" s="268"/>
      <c r="I63" s="268"/>
      <c r="J63" s="268"/>
      <c r="K63" s="268"/>
      <c r="L63" s="268"/>
      <c r="M63" s="268"/>
      <c r="N63" s="268"/>
      <c r="O63" s="268"/>
      <c r="P63" s="268"/>
      <c r="Q63" s="268"/>
      <c r="R63" s="268"/>
      <c r="S63" s="268"/>
      <c r="T63" s="268"/>
      <c r="U63" s="268"/>
      <c r="V63" s="268"/>
      <c r="W63" s="268"/>
      <c r="X63" s="268"/>
      <c r="Y63" s="268"/>
      <c r="Z63" s="268"/>
      <c r="AA63" s="268"/>
      <c r="AB63" s="268"/>
      <c r="AC63" s="268"/>
      <c r="AD63" s="268"/>
      <c r="AE63" s="268"/>
      <c r="AF63" s="268"/>
      <c r="AG63" s="268"/>
      <c r="AH63" s="268"/>
      <c r="AI63" s="268"/>
      <c r="AJ63" s="268"/>
      <c r="AK63" s="268"/>
    </row>
    <row r="64" spans="2:37" x14ac:dyDescent="0.25">
      <c r="C64" t="s">
        <v>569</v>
      </c>
      <c r="F64" s="268"/>
      <c r="G64" s="268"/>
      <c r="H64" s="268"/>
      <c r="I64" s="268"/>
      <c r="J64" s="268"/>
      <c r="K64" s="268"/>
      <c r="L64" s="268"/>
      <c r="M64" s="268"/>
      <c r="N64" s="268"/>
      <c r="O64" s="268"/>
      <c r="P64" s="268"/>
      <c r="Q64" s="268"/>
      <c r="R64" s="268"/>
      <c r="S64" s="268"/>
      <c r="T64" s="268"/>
      <c r="U64" s="268"/>
      <c r="V64" s="268"/>
      <c r="W64" s="268"/>
      <c r="X64" s="268"/>
      <c r="Y64" s="268"/>
      <c r="Z64" s="268"/>
      <c r="AA64" s="268"/>
      <c r="AB64" s="268"/>
      <c r="AC64" s="268"/>
      <c r="AD64" s="268"/>
      <c r="AE64" s="268"/>
      <c r="AF64" s="268"/>
      <c r="AG64" s="268"/>
      <c r="AH64" s="268"/>
      <c r="AI64" s="268"/>
      <c r="AJ64" s="268"/>
      <c r="AK64" s="268"/>
    </row>
    <row r="65" spans="2:37" x14ac:dyDescent="0.25">
      <c r="C65" t="s">
        <v>570</v>
      </c>
      <c r="F65" s="268"/>
      <c r="G65" s="268"/>
      <c r="H65" s="268"/>
      <c r="I65" s="268"/>
      <c r="J65" s="268"/>
      <c r="K65" s="268"/>
      <c r="L65" s="268"/>
      <c r="M65" s="268"/>
      <c r="N65" s="268"/>
      <c r="O65" s="268"/>
      <c r="P65" s="268"/>
      <c r="Q65" s="268"/>
      <c r="R65" s="268"/>
      <c r="S65" s="268"/>
      <c r="T65" s="268"/>
      <c r="U65" s="268"/>
      <c r="V65" s="268"/>
      <c r="W65" s="268"/>
      <c r="X65" s="268"/>
      <c r="Y65" s="268"/>
      <c r="Z65" s="268"/>
      <c r="AA65" s="268"/>
      <c r="AB65" s="268"/>
      <c r="AC65" s="268"/>
      <c r="AD65" s="268"/>
      <c r="AE65" s="268"/>
      <c r="AF65" s="268"/>
      <c r="AG65" s="268"/>
      <c r="AH65" s="268"/>
      <c r="AI65" s="268"/>
      <c r="AJ65" s="268"/>
      <c r="AK65" s="268"/>
    </row>
    <row r="66" spans="2:37" x14ac:dyDescent="0.25">
      <c r="C66" t="s">
        <v>817</v>
      </c>
      <c r="F66" s="268"/>
      <c r="G66" s="268"/>
      <c r="H66" s="268"/>
      <c r="I66" s="268"/>
      <c r="J66" s="268"/>
      <c r="K66" s="268"/>
      <c r="L66" s="268"/>
      <c r="M66" s="268"/>
      <c r="N66" s="268"/>
      <c r="O66" s="268"/>
      <c r="P66" s="268"/>
      <c r="Q66" s="268"/>
      <c r="R66" s="268"/>
      <c r="S66" s="268"/>
      <c r="T66" s="268"/>
      <c r="U66" s="268"/>
      <c r="V66" s="268"/>
      <c r="W66" s="268"/>
      <c r="X66" s="268"/>
      <c r="Y66" s="268"/>
      <c r="Z66" s="268"/>
      <c r="AA66" s="268"/>
      <c r="AB66" s="268"/>
      <c r="AC66" s="268"/>
      <c r="AD66" s="268"/>
      <c r="AE66" s="268"/>
      <c r="AF66" s="268"/>
      <c r="AG66" s="268"/>
      <c r="AH66" s="268"/>
      <c r="AI66" s="268"/>
      <c r="AJ66" s="268"/>
      <c r="AK66" s="268"/>
    </row>
    <row r="67" spans="2:37" x14ac:dyDescent="0.25">
      <c r="F67" s="268"/>
      <c r="G67" s="268"/>
      <c r="H67" s="268"/>
      <c r="I67" s="268"/>
      <c r="J67" s="268"/>
      <c r="K67" s="268"/>
      <c r="L67" s="268"/>
      <c r="M67" s="268"/>
      <c r="N67" s="268"/>
      <c r="O67" s="268"/>
      <c r="P67" s="268"/>
      <c r="Q67" s="268"/>
      <c r="R67" s="268"/>
      <c r="S67" s="268"/>
      <c r="T67" s="268"/>
      <c r="U67" s="268"/>
      <c r="V67" s="268"/>
      <c r="W67" s="268"/>
      <c r="X67" s="268"/>
      <c r="Y67" s="268"/>
      <c r="Z67" s="268"/>
      <c r="AA67" s="268"/>
      <c r="AB67" s="268"/>
      <c r="AC67" s="268"/>
      <c r="AD67" s="268"/>
      <c r="AE67" s="268"/>
      <c r="AF67" s="268"/>
      <c r="AG67" s="268"/>
      <c r="AH67" s="268"/>
      <c r="AI67" s="268"/>
      <c r="AJ67" s="268"/>
      <c r="AK67" s="268"/>
    </row>
    <row r="68" spans="2:37" ht="15.75" thickBot="1" x14ac:dyDescent="0.3">
      <c r="F68" s="268"/>
      <c r="G68" s="268"/>
      <c r="H68" s="268"/>
      <c r="I68" s="268"/>
      <c r="J68" s="268"/>
      <c r="K68" s="268"/>
      <c r="L68" s="268"/>
      <c r="M68" s="268"/>
      <c r="N68" s="268"/>
      <c r="O68" s="268"/>
      <c r="P68" s="268"/>
      <c r="Q68" s="268"/>
      <c r="R68" s="268"/>
      <c r="S68" s="268"/>
      <c r="T68" s="268"/>
      <c r="U68" s="268"/>
      <c r="V68" s="268"/>
      <c r="W68" s="268"/>
      <c r="X68" s="268"/>
      <c r="Y68" s="268"/>
      <c r="Z68" s="268"/>
      <c r="AA68" s="268"/>
      <c r="AB68" s="268"/>
      <c r="AC68" s="268"/>
      <c r="AD68" s="268"/>
      <c r="AE68" s="268"/>
      <c r="AF68" s="268"/>
      <c r="AG68" s="268"/>
      <c r="AH68" s="268"/>
      <c r="AI68" s="268"/>
      <c r="AJ68" s="268"/>
      <c r="AK68" s="268"/>
    </row>
    <row r="69" spans="2:37" x14ac:dyDescent="0.25">
      <c r="B69" s="265" t="s">
        <v>571</v>
      </c>
      <c r="C69" s="73"/>
      <c r="D69" s="73"/>
      <c r="E69" s="73">
        <v>2018</v>
      </c>
      <c r="F69" s="73">
        <v>2019</v>
      </c>
      <c r="G69" s="73">
        <v>2020</v>
      </c>
      <c r="H69" s="73">
        <v>2021</v>
      </c>
      <c r="I69" s="73">
        <v>2022</v>
      </c>
      <c r="J69" s="73">
        <v>2023</v>
      </c>
      <c r="K69" s="73">
        <v>2024</v>
      </c>
      <c r="L69" s="73">
        <v>2025</v>
      </c>
      <c r="M69" s="73">
        <v>2026</v>
      </c>
      <c r="N69" s="73">
        <v>2027</v>
      </c>
      <c r="O69" s="73">
        <v>2028</v>
      </c>
      <c r="P69" s="73">
        <v>2029</v>
      </c>
      <c r="Q69" s="73">
        <v>2030</v>
      </c>
      <c r="R69" s="73">
        <v>2031</v>
      </c>
      <c r="S69" s="73">
        <v>2032</v>
      </c>
      <c r="T69" s="73">
        <v>2033</v>
      </c>
      <c r="U69" s="73">
        <v>2034</v>
      </c>
      <c r="V69" s="73">
        <v>2035</v>
      </c>
      <c r="W69" s="73">
        <v>2036</v>
      </c>
      <c r="X69" s="73">
        <v>2037</v>
      </c>
      <c r="Y69" s="73">
        <v>2038</v>
      </c>
      <c r="Z69" s="73">
        <v>2039</v>
      </c>
      <c r="AA69" s="73">
        <v>2040</v>
      </c>
      <c r="AB69" s="73">
        <v>2041</v>
      </c>
      <c r="AC69" s="73">
        <v>2042</v>
      </c>
      <c r="AD69" s="73">
        <v>2043</v>
      </c>
      <c r="AE69" s="73">
        <v>2044</v>
      </c>
      <c r="AF69" s="73">
        <v>2045</v>
      </c>
      <c r="AG69" s="73">
        <v>2046</v>
      </c>
      <c r="AH69" s="73">
        <v>2047</v>
      </c>
      <c r="AI69" s="73">
        <v>2048</v>
      </c>
      <c r="AJ69" s="73">
        <v>2049</v>
      </c>
      <c r="AK69" s="266">
        <v>2050</v>
      </c>
    </row>
    <row r="70" spans="2:37" x14ac:dyDescent="0.25">
      <c r="B70" s="63"/>
      <c r="C70" t="s">
        <v>548</v>
      </c>
      <c r="E70" s="68">
        <v>1</v>
      </c>
      <c r="F70" s="68">
        <v>1</v>
      </c>
      <c r="G70" s="68">
        <v>1</v>
      </c>
      <c r="H70" s="68">
        <v>1</v>
      </c>
      <c r="I70" s="68">
        <v>1</v>
      </c>
      <c r="J70" s="68">
        <v>1</v>
      </c>
      <c r="K70" s="68">
        <v>1</v>
      </c>
      <c r="L70" s="68">
        <v>1</v>
      </c>
      <c r="M70" s="68">
        <v>1</v>
      </c>
      <c r="N70" s="68">
        <v>1</v>
      </c>
      <c r="O70" s="68">
        <v>1</v>
      </c>
      <c r="P70" s="68">
        <v>1</v>
      </c>
      <c r="Q70" s="68">
        <v>1</v>
      </c>
      <c r="R70" s="68">
        <v>1</v>
      </c>
      <c r="S70" s="68">
        <v>1</v>
      </c>
      <c r="T70" s="68">
        <v>1</v>
      </c>
      <c r="U70" s="68">
        <v>1</v>
      </c>
      <c r="V70" s="68">
        <v>1</v>
      </c>
      <c r="W70" s="68">
        <v>1</v>
      </c>
      <c r="X70" s="68">
        <v>1</v>
      </c>
      <c r="Y70" s="68">
        <v>1</v>
      </c>
      <c r="Z70" s="68">
        <v>1</v>
      </c>
      <c r="AA70" s="68">
        <v>1</v>
      </c>
      <c r="AB70" s="68">
        <v>1</v>
      </c>
      <c r="AC70" s="68">
        <v>1</v>
      </c>
      <c r="AD70" s="68">
        <v>1</v>
      </c>
      <c r="AE70" s="68">
        <v>1</v>
      </c>
      <c r="AF70" s="68">
        <v>1</v>
      </c>
      <c r="AG70" s="68">
        <v>1</v>
      </c>
      <c r="AH70" s="68">
        <v>1</v>
      </c>
      <c r="AI70" s="68">
        <v>1</v>
      </c>
      <c r="AJ70" s="68">
        <v>1</v>
      </c>
      <c r="AK70" s="69">
        <v>1</v>
      </c>
    </row>
    <row r="71" spans="2:37" x14ac:dyDescent="0.25">
      <c r="B71" s="63"/>
      <c r="C71" t="s">
        <v>549</v>
      </c>
      <c r="E71" s="68">
        <v>1</v>
      </c>
      <c r="F71" s="68">
        <v>1</v>
      </c>
      <c r="G71" s="68">
        <v>1</v>
      </c>
      <c r="H71" s="68">
        <v>1</v>
      </c>
      <c r="I71" s="68">
        <v>1</v>
      </c>
      <c r="J71" s="68">
        <v>1</v>
      </c>
      <c r="K71" s="68">
        <v>1</v>
      </c>
      <c r="L71" s="68">
        <v>1</v>
      </c>
      <c r="M71" s="68">
        <v>1</v>
      </c>
      <c r="N71" s="68">
        <v>1</v>
      </c>
      <c r="O71" s="68">
        <v>1</v>
      </c>
      <c r="P71" s="68">
        <v>1</v>
      </c>
      <c r="Q71" s="68">
        <v>1</v>
      </c>
      <c r="R71" s="68">
        <v>1</v>
      </c>
      <c r="S71" s="68">
        <v>1</v>
      </c>
      <c r="T71" s="68">
        <v>1</v>
      </c>
      <c r="U71" s="68">
        <v>1</v>
      </c>
      <c r="V71" s="68">
        <v>1</v>
      </c>
      <c r="W71" s="68">
        <v>1</v>
      </c>
      <c r="X71" s="68">
        <v>1</v>
      </c>
      <c r="Y71" s="68">
        <v>1</v>
      </c>
      <c r="Z71" s="68">
        <v>1</v>
      </c>
      <c r="AA71" s="68">
        <v>1</v>
      </c>
      <c r="AB71" s="68">
        <v>1</v>
      </c>
      <c r="AC71" s="68">
        <v>1</v>
      </c>
      <c r="AD71" s="68">
        <v>1</v>
      </c>
      <c r="AE71" s="68">
        <v>1</v>
      </c>
      <c r="AF71" s="68">
        <v>1</v>
      </c>
      <c r="AG71" s="68">
        <v>1</v>
      </c>
      <c r="AH71" s="68">
        <v>1</v>
      </c>
      <c r="AI71" s="68">
        <v>1</v>
      </c>
      <c r="AJ71" s="68">
        <v>1</v>
      </c>
      <c r="AK71" s="69">
        <v>1</v>
      </c>
    </row>
    <row r="72" spans="2:37" x14ac:dyDescent="0.25">
      <c r="B72" s="63"/>
      <c r="C72" t="s">
        <v>550</v>
      </c>
      <c r="E72" s="68">
        <v>1.0720000000000001</v>
      </c>
      <c r="F72" s="68">
        <v>1.0605</v>
      </c>
      <c r="G72" s="68">
        <v>1.05</v>
      </c>
      <c r="H72" s="68">
        <v>1.0405</v>
      </c>
      <c r="I72" s="68">
        <v>1.032</v>
      </c>
      <c r="J72" s="68">
        <v>1.0245</v>
      </c>
      <c r="K72" s="68">
        <v>1.018</v>
      </c>
      <c r="L72" s="68">
        <v>1.0125</v>
      </c>
      <c r="M72" s="68">
        <v>1.008</v>
      </c>
      <c r="N72" s="68">
        <v>1.0044999999999999</v>
      </c>
      <c r="O72" s="68">
        <v>1.002</v>
      </c>
      <c r="P72" s="68">
        <v>1.0004999999999999</v>
      </c>
      <c r="Q72" s="68">
        <v>1</v>
      </c>
      <c r="R72" s="68">
        <v>1</v>
      </c>
      <c r="S72" s="68">
        <v>1</v>
      </c>
      <c r="T72" s="68">
        <v>1</v>
      </c>
      <c r="U72" s="68">
        <v>1</v>
      </c>
      <c r="V72" s="68">
        <v>1</v>
      </c>
      <c r="W72" s="68">
        <v>1</v>
      </c>
      <c r="X72" s="68">
        <v>1</v>
      </c>
      <c r="Y72" s="68">
        <v>1</v>
      </c>
      <c r="Z72" s="68">
        <v>1</v>
      </c>
      <c r="AA72" s="68">
        <v>1</v>
      </c>
      <c r="AB72" s="68">
        <v>1</v>
      </c>
      <c r="AC72" s="68">
        <v>1</v>
      </c>
      <c r="AD72" s="68">
        <v>1</v>
      </c>
      <c r="AE72" s="68">
        <v>1</v>
      </c>
      <c r="AF72" s="68">
        <v>1</v>
      </c>
      <c r="AG72" s="68">
        <v>1</v>
      </c>
      <c r="AH72" s="68">
        <v>1</v>
      </c>
      <c r="AI72" s="68">
        <v>1</v>
      </c>
      <c r="AJ72" s="68">
        <v>1</v>
      </c>
      <c r="AK72" s="69">
        <v>1</v>
      </c>
    </row>
    <row r="73" spans="2:37" x14ac:dyDescent="0.25">
      <c r="B73" s="63"/>
      <c r="C73" t="s">
        <v>572</v>
      </c>
      <c r="E73" s="68">
        <v>1.0495918367346939</v>
      </c>
      <c r="F73" s="68">
        <v>1.0391836734693878</v>
      </c>
      <c r="G73" s="68">
        <v>1.03</v>
      </c>
      <c r="H73" s="68">
        <v>1.0220408163265307</v>
      </c>
      <c r="I73" s="68">
        <v>1.0153061224489797</v>
      </c>
      <c r="J73" s="68">
        <v>1.0097959183673468</v>
      </c>
      <c r="K73" s="68">
        <v>1.0055102040816326</v>
      </c>
      <c r="L73" s="68">
        <v>1.0024489795918368</v>
      </c>
      <c r="M73" s="68">
        <v>1.0006122448979591</v>
      </c>
      <c r="N73" s="68">
        <v>1</v>
      </c>
      <c r="O73" s="68">
        <v>1</v>
      </c>
      <c r="P73" s="68">
        <v>1</v>
      </c>
      <c r="Q73" s="68">
        <v>1</v>
      </c>
      <c r="R73" s="68">
        <v>1</v>
      </c>
      <c r="S73" s="68">
        <v>1</v>
      </c>
      <c r="T73" s="68">
        <v>1</v>
      </c>
      <c r="U73" s="68">
        <v>1</v>
      </c>
      <c r="V73" s="68">
        <v>1</v>
      </c>
      <c r="W73" s="68">
        <v>1</v>
      </c>
      <c r="X73" s="68">
        <v>1</v>
      </c>
      <c r="Y73" s="68">
        <v>1</v>
      </c>
      <c r="Z73" s="68">
        <v>1</v>
      </c>
      <c r="AA73" s="68">
        <v>1</v>
      </c>
      <c r="AB73" s="68">
        <v>1</v>
      </c>
      <c r="AC73" s="68">
        <v>1</v>
      </c>
      <c r="AD73" s="68">
        <v>1</v>
      </c>
      <c r="AE73" s="68">
        <v>1</v>
      </c>
      <c r="AF73" s="68">
        <v>1</v>
      </c>
      <c r="AG73" s="68">
        <v>1</v>
      </c>
      <c r="AH73" s="68">
        <v>1</v>
      </c>
      <c r="AI73" s="68">
        <v>1</v>
      </c>
      <c r="AJ73" s="68">
        <v>1</v>
      </c>
      <c r="AK73" s="69">
        <v>1</v>
      </c>
    </row>
    <row r="74" spans="2:37" x14ac:dyDescent="0.25">
      <c r="B74" s="63"/>
      <c r="C74" t="s">
        <v>573</v>
      </c>
      <c r="E74" s="68">
        <v>1.2072727272727273</v>
      </c>
      <c r="F74" s="68">
        <v>1.2036363636363636</v>
      </c>
      <c r="G74" s="68">
        <v>1.2</v>
      </c>
      <c r="H74" s="68">
        <v>1.1963636363636363</v>
      </c>
      <c r="I74" s="68">
        <v>1.1927272727272729</v>
      </c>
      <c r="J74" s="68">
        <v>1.189090909090909</v>
      </c>
      <c r="K74" s="68">
        <v>1.1854545454545455</v>
      </c>
      <c r="L74" s="68">
        <v>1.1818181818181819</v>
      </c>
      <c r="M74" s="68">
        <v>1.1781818181818182</v>
      </c>
      <c r="N74" s="68">
        <v>1.1745454545454546</v>
      </c>
      <c r="O74" s="68">
        <v>1.1709090909090909</v>
      </c>
      <c r="P74" s="68">
        <v>1.1672727272727272</v>
      </c>
      <c r="Q74" s="68">
        <v>1.1636363636363636</v>
      </c>
      <c r="R74" s="68">
        <v>1.1599999999999999</v>
      </c>
      <c r="S74" s="68">
        <v>1.1563636363636363</v>
      </c>
      <c r="T74" s="68">
        <v>1.1527272727272728</v>
      </c>
      <c r="U74" s="68">
        <v>1.1490909090909092</v>
      </c>
      <c r="V74" s="68">
        <v>1.1454545454545455</v>
      </c>
      <c r="W74" s="68">
        <v>1.1418181818181818</v>
      </c>
      <c r="X74" s="68">
        <v>1.1381818181818182</v>
      </c>
      <c r="Y74" s="68">
        <v>1.1345454545454545</v>
      </c>
      <c r="Z74" s="68">
        <v>1.1309090909090909</v>
      </c>
      <c r="AA74" s="68">
        <v>1.1272727272727272</v>
      </c>
      <c r="AB74" s="68">
        <v>1.1236363636363635</v>
      </c>
      <c r="AC74" s="68">
        <v>1.1200000000000001</v>
      </c>
      <c r="AD74" s="68">
        <v>1.1163636363636364</v>
      </c>
      <c r="AE74" s="68">
        <v>1.1127272727272728</v>
      </c>
      <c r="AF74" s="68">
        <v>1.1090909090909091</v>
      </c>
      <c r="AG74" s="68">
        <v>1.1054545454545455</v>
      </c>
      <c r="AH74" s="68">
        <v>1.1018181818181818</v>
      </c>
      <c r="AI74" s="68">
        <v>1.0981818181818181</v>
      </c>
      <c r="AJ74" s="68">
        <v>1.0945454545454545</v>
      </c>
      <c r="AK74" s="69">
        <v>1.0909090909090908</v>
      </c>
    </row>
    <row r="75" spans="2:37" ht="15.75" thickBot="1" x14ac:dyDescent="0.3">
      <c r="B75" s="58"/>
      <c r="C75" s="59" t="s">
        <v>553</v>
      </c>
      <c r="D75" s="59"/>
      <c r="E75" s="107">
        <v>1.1440000000000001</v>
      </c>
      <c r="F75" s="107">
        <v>1.121</v>
      </c>
      <c r="G75" s="107">
        <v>1.1000000000000001</v>
      </c>
      <c r="H75" s="107">
        <v>1.081</v>
      </c>
      <c r="I75" s="107">
        <v>1.0640000000000001</v>
      </c>
      <c r="J75" s="107">
        <v>1.0489999999999999</v>
      </c>
      <c r="K75" s="107">
        <v>1.036</v>
      </c>
      <c r="L75" s="107">
        <v>1.0249999999999999</v>
      </c>
      <c r="M75" s="107">
        <v>1.016</v>
      </c>
      <c r="N75" s="107">
        <v>1.0089999999999999</v>
      </c>
      <c r="O75" s="107">
        <v>1.004</v>
      </c>
      <c r="P75" s="107">
        <v>1.0009999999999999</v>
      </c>
      <c r="Q75" s="107">
        <v>1</v>
      </c>
      <c r="R75" s="107">
        <v>1</v>
      </c>
      <c r="S75" s="107">
        <v>1</v>
      </c>
      <c r="T75" s="107">
        <v>1</v>
      </c>
      <c r="U75" s="107">
        <v>1</v>
      </c>
      <c r="V75" s="107">
        <v>1</v>
      </c>
      <c r="W75" s="107">
        <v>1</v>
      </c>
      <c r="X75" s="107">
        <v>1</v>
      </c>
      <c r="Y75" s="107">
        <v>1</v>
      </c>
      <c r="Z75" s="107">
        <v>1</v>
      </c>
      <c r="AA75" s="107">
        <v>1</v>
      </c>
      <c r="AB75" s="107">
        <v>1</v>
      </c>
      <c r="AC75" s="107">
        <v>1</v>
      </c>
      <c r="AD75" s="107">
        <v>1</v>
      </c>
      <c r="AE75" s="107">
        <v>1</v>
      </c>
      <c r="AF75" s="107">
        <v>1</v>
      </c>
      <c r="AG75" s="107">
        <v>1</v>
      </c>
      <c r="AH75" s="107">
        <v>1</v>
      </c>
      <c r="AI75" s="107">
        <v>1</v>
      </c>
      <c r="AJ75" s="107">
        <v>1</v>
      </c>
      <c r="AK75" s="276">
        <v>1</v>
      </c>
    </row>
    <row r="76" spans="2:37" x14ac:dyDescent="0.25">
      <c r="B76" t="s">
        <v>574</v>
      </c>
      <c r="C76" t="s">
        <v>575</v>
      </c>
    </row>
    <row r="78" spans="2:37" ht="15.75" thickBot="1" x14ac:dyDescent="0.3"/>
    <row r="79" spans="2:37" x14ac:dyDescent="0.25">
      <c r="B79" s="265" t="s">
        <v>576</v>
      </c>
      <c r="C79" s="73"/>
      <c r="D79" s="73"/>
      <c r="E79" s="73">
        <v>2018</v>
      </c>
      <c r="F79" s="73">
        <v>2019</v>
      </c>
      <c r="G79" s="73">
        <v>2020</v>
      </c>
      <c r="H79" s="73">
        <v>2021</v>
      </c>
      <c r="I79" s="73">
        <v>2022</v>
      </c>
      <c r="J79" s="73">
        <v>2023</v>
      </c>
      <c r="K79" s="73">
        <v>2024</v>
      </c>
      <c r="L79" s="73">
        <v>2025</v>
      </c>
      <c r="M79" s="73">
        <v>2026</v>
      </c>
      <c r="N79" s="73">
        <v>2027</v>
      </c>
      <c r="O79" s="73">
        <v>2028</v>
      </c>
      <c r="P79" s="73">
        <v>2029</v>
      </c>
      <c r="Q79" s="73">
        <v>2030</v>
      </c>
      <c r="R79" s="73">
        <v>2031</v>
      </c>
      <c r="S79" s="73">
        <v>2032</v>
      </c>
      <c r="T79" s="73">
        <v>2033</v>
      </c>
      <c r="U79" s="73">
        <v>2034</v>
      </c>
      <c r="V79" s="73">
        <v>2035</v>
      </c>
      <c r="W79" s="73">
        <v>2036</v>
      </c>
      <c r="X79" s="73">
        <v>2037</v>
      </c>
      <c r="Y79" s="73">
        <v>2038</v>
      </c>
      <c r="Z79" s="73">
        <v>2039</v>
      </c>
      <c r="AA79" s="73">
        <v>2040</v>
      </c>
      <c r="AB79" s="73">
        <v>2041</v>
      </c>
      <c r="AC79" s="73">
        <v>2042</v>
      </c>
      <c r="AD79" s="73">
        <v>2043</v>
      </c>
      <c r="AE79" s="73">
        <v>2044</v>
      </c>
      <c r="AF79" s="73">
        <v>2045</v>
      </c>
      <c r="AG79" s="73">
        <v>2046</v>
      </c>
      <c r="AH79" s="73">
        <v>2047</v>
      </c>
      <c r="AI79" s="73">
        <v>2048</v>
      </c>
      <c r="AJ79" s="73">
        <v>2049</v>
      </c>
      <c r="AK79" s="266">
        <v>2050</v>
      </c>
    </row>
    <row r="80" spans="2:37" x14ac:dyDescent="0.25">
      <c r="B80" s="273" t="s">
        <v>577</v>
      </c>
      <c r="AK80" s="64"/>
    </row>
    <row r="81" spans="2:57" x14ac:dyDescent="0.25">
      <c r="B81" s="63"/>
      <c r="C81" t="s">
        <v>556</v>
      </c>
      <c r="D81" t="s">
        <v>578</v>
      </c>
      <c r="E81" s="277">
        <v>8.5342953088802336</v>
      </c>
      <c r="F81" s="277">
        <v>8.3828451232341212</v>
      </c>
      <c r="G81" s="277">
        <v>8.261165225265712</v>
      </c>
      <c r="H81" s="277">
        <v>8.1030706540870181</v>
      </c>
      <c r="I81" s="277">
        <v>7.9890516960316384</v>
      </c>
      <c r="J81" s="277">
        <v>7.8757521985870573</v>
      </c>
      <c r="K81" s="277">
        <v>7.7630833162025121</v>
      </c>
      <c r="L81" s="277">
        <v>7.6504605831451329</v>
      </c>
      <c r="M81" s="277">
        <v>7.5311972045451263</v>
      </c>
      <c r="N81" s="277">
        <v>7.4095260892409494</v>
      </c>
      <c r="O81" s="277">
        <v>7.2849704869798311</v>
      </c>
      <c r="P81" s="277">
        <v>7.1552638844906875</v>
      </c>
      <c r="Q81" s="277">
        <v>7.016939096542929</v>
      </c>
      <c r="R81" s="277">
        <v>6.9405705518845577</v>
      </c>
      <c r="S81" s="277">
        <v>6.8628504756983215</v>
      </c>
      <c r="T81" s="277">
        <v>6.783959865699825</v>
      </c>
      <c r="U81" s="277">
        <v>6.705695863628832</v>
      </c>
      <c r="V81" s="277">
        <v>6.6271165808877281</v>
      </c>
      <c r="W81" s="277">
        <v>6.5631425274300037</v>
      </c>
      <c r="X81" s="277">
        <v>6.5037415192880426</v>
      </c>
      <c r="Y81" s="277">
        <v>6.4461444973278912</v>
      </c>
      <c r="Z81" s="277">
        <v>6.3928352166664721</v>
      </c>
      <c r="AA81" s="277">
        <v>6.346213993366808</v>
      </c>
      <c r="AB81" s="277">
        <v>6.304052928834559</v>
      </c>
      <c r="AC81" s="277">
        <v>6.2700440351891533</v>
      </c>
      <c r="AD81" s="277">
        <v>6.2459491635619289</v>
      </c>
      <c r="AE81" s="277">
        <v>6.2419039600124231</v>
      </c>
      <c r="AF81" s="277">
        <v>6.238770651528843</v>
      </c>
      <c r="AG81" s="277">
        <v>6.171351322249631</v>
      </c>
      <c r="AH81" s="277">
        <v>6.1046605605383499</v>
      </c>
      <c r="AI81" s="277">
        <v>6.0386904931232417</v>
      </c>
      <c r="AJ81" s="277">
        <v>5.9734333318151309</v>
      </c>
      <c r="AK81" s="278">
        <v>5.9088813725879756</v>
      </c>
      <c r="AL81" s="268"/>
      <c r="AM81" s="268"/>
      <c r="AN81" s="268"/>
      <c r="AO81" s="268"/>
      <c r="AP81" s="268"/>
      <c r="AQ81" s="268"/>
      <c r="AR81" s="268"/>
      <c r="AS81" s="268"/>
      <c r="AT81" s="268"/>
      <c r="AU81" s="268"/>
      <c r="AV81" s="268"/>
      <c r="AW81" s="268"/>
      <c r="AX81" s="268"/>
      <c r="AY81" s="268"/>
      <c r="AZ81" s="268"/>
      <c r="BA81" s="268"/>
      <c r="BB81" s="268"/>
      <c r="BC81" s="268"/>
      <c r="BD81" s="268"/>
      <c r="BE81" s="268"/>
    </row>
    <row r="82" spans="2:57" x14ac:dyDescent="0.25">
      <c r="B82" s="63"/>
      <c r="D82" t="s">
        <v>276</v>
      </c>
      <c r="E82" s="277">
        <v>9.2269625706048526</v>
      </c>
      <c r="F82" s="277">
        <v>9.1428928885625531</v>
      </c>
      <c r="G82" s="277">
        <v>9.0588232065202519</v>
      </c>
      <c r="H82" s="277">
        <v>8.9674589221144707</v>
      </c>
      <c r="I82" s="277">
        <v>8.877016107559097</v>
      </c>
      <c r="J82" s="277">
        <v>8.7874854692150386</v>
      </c>
      <c r="K82" s="277">
        <v>8.698857807175763</v>
      </c>
      <c r="L82" s="277">
        <v>8.6111240143219394</v>
      </c>
      <c r="M82" s="277">
        <v>8.5242750753856242</v>
      </c>
      <c r="N82" s="277">
        <v>8.438302066023871</v>
      </c>
      <c r="O82" s="277">
        <v>8.3531961519016953</v>
      </c>
      <c r="P82" s="277">
        <v>8.2689485877842834</v>
      </c>
      <c r="Q82" s="277">
        <v>8.1855507166383568</v>
      </c>
      <c r="R82" s="277">
        <v>8.1037314948041672</v>
      </c>
      <c r="S82" s="277">
        <v>8.0227301024958457</v>
      </c>
      <c r="T82" s="277">
        <v>7.9425383650434487</v>
      </c>
      <c r="U82" s="277">
        <v>7.8631481894874993</v>
      </c>
      <c r="V82" s="277">
        <v>7.7845515637622364</v>
      </c>
      <c r="W82" s="277">
        <v>7.706740555887043</v>
      </c>
      <c r="X82" s="277">
        <v>7.6297073131659445</v>
      </c>
      <c r="Y82" s="277">
        <v>7.5534440613951181</v>
      </c>
      <c r="Z82" s="277">
        <v>7.4779431040783173</v>
      </c>
      <c r="AA82" s="277">
        <v>7.4031968216501394</v>
      </c>
      <c r="AB82" s="277">
        <v>7.3298646991784198</v>
      </c>
      <c r="AC82" s="277">
        <v>7.2572589656324249</v>
      </c>
      <c r="AD82" s="277">
        <v>7.1853724257905576</v>
      </c>
      <c r="AE82" s="277">
        <v>7.1141979557032498</v>
      </c>
      <c r="AF82" s="277">
        <v>7.0437285019869842</v>
      </c>
      <c r="AG82" s="277">
        <v>6.9739570811252971</v>
      </c>
      <c r="AH82" s="277">
        <v>6.9048767787767229</v>
      </c>
      <c r="AI82" s="277">
        <v>6.8364807490895743</v>
      </c>
      <c r="AJ82" s="277">
        <v>6.768762214023524</v>
      </c>
      <c r="AK82" s="278">
        <v>6.7017144626778995</v>
      </c>
      <c r="AL82" s="268"/>
      <c r="AM82" s="268"/>
      <c r="AN82" s="268"/>
      <c r="AO82" s="268"/>
      <c r="AP82" s="268"/>
      <c r="AQ82" s="268"/>
      <c r="AR82" s="268"/>
      <c r="AS82" s="268"/>
      <c r="AT82" s="268"/>
      <c r="AU82" s="268"/>
      <c r="AV82" s="268"/>
      <c r="AW82" s="268"/>
      <c r="AX82" s="268"/>
      <c r="AY82" s="268"/>
      <c r="AZ82" s="268"/>
      <c r="BA82" s="268"/>
      <c r="BB82" s="268"/>
      <c r="BC82" s="268"/>
      <c r="BD82" s="268"/>
      <c r="BE82" s="268"/>
    </row>
    <row r="83" spans="2:57" x14ac:dyDescent="0.25">
      <c r="B83" s="63"/>
      <c r="D83" t="s">
        <v>559</v>
      </c>
      <c r="E83" s="277">
        <v>3.5827580542609496</v>
      </c>
      <c r="F83" s="277">
        <v>3.541365514106035</v>
      </c>
      <c r="G83" s="277">
        <v>3.5049096497262546</v>
      </c>
      <c r="H83" s="277">
        <v>3.4593336008782636</v>
      </c>
      <c r="I83" s="277">
        <v>3.4213601913252276</v>
      </c>
      <c r="J83" s="277">
        <v>3.383652032106184</v>
      </c>
      <c r="K83" s="277">
        <v>3.3461917110960839</v>
      </c>
      <c r="L83" s="277">
        <v>3.3088761666354229</v>
      </c>
      <c r="M83" s="277">
        <v>3.2705452379895834</v>
      </c>
      <c r="N83" s="277">
        <v>3.2319171501929294</v>
      </c>
      <c r="O83" s="277">
        <v>3.1928990702070994</v>
      </c>
      <c r="P83" s="277">
        <v>3.153081927197992</v>
      </c>
      <c r="Q83" s="277">
        <v>3.111835161271967</v>
      </c>
      <c r="R83" s="277">
        <v>3.0892115872211812</v>
      </c>
      <c r="S83" s="277">
        <v>3.066363889728223</v>
      </c>
      <c r="T83" s="277">
        <v>3.043320429315747</v>
      </c>
      <c r="U83" s="277">
        <v>3.020399847305212</v>
      </c>
      <c r="V83" s="277">
        <v>2.9974324111650636</v>
      </c>
      <c r="W83" s="277">
        <v>2.9771153958297627</v>
      </c>
      <c r="X83" s="277">
        <v>2.9576537921186539</v>
      </c>
      <c r="Y83" s="277">
        <v>2.938549768167221</v>
      </c>
      <c r="Z83" s="277">
        <v>2.920257977200782</v>
      </c>
      <c r="AA83" s="277">
        <v>2.9032215396240049</v>
      </c>
      <c r="AB83" s="277">
        <v>2.8864109877676127</v>
      </c>
      <c r="AC83" s="277">
        <v>2.8711395159546691</v>
      </c>
      <c r="AD83" s="277">
        <v>2.8577311442063245</v>
      </c>
      <c r="AE83" s="277">
        <v>2.8480378026083337</v>
      </c>
      <c r="AF83" s="277">
        <v>2.8385432931203414</v>
      </c>
      <c r="AG83" s="277">
        <v>2.817380494725481</v>
      </c>
      <c r="AH83" s="277">
        <v>2.7963754758638717</v>
      </c>
      <c r="AI83" s="277">
        <v>2.7755270602080424</v>
      </c>
      <c r="AJ83" s="277">
        <v>2.7548340802006477</v>
      </c>
      <c r="AK83" s="278">
        <v>2.7342953769890825</v>
      </c>
      <c r="AL83" s="268"/>
      <c r="AM83" s="268"/>
      <c r="AN83" s="268"/>
      <c r="AO83" s="268"/>
      <c r="AP83" s="268"/>
      <c r="AQ83" s="268"/>
      <c r="AR83" s="268"/>
      <c r="AS83" s="268"/>
      <c r="AT83" s="268"/>
      <c r="AU83" s="268"/>
      <c r="AV83" s="268"/>
      <c r="AW83" s="268"/>
      <c r="AX83" s="268"/>
      <c r="AY83" s="268"/>
      <c r="AZ83" s="268"/>
      <c r="BA83" s="268"/>
      <c r="BB83" s="268"/>
      <c r="BC83" s="268"/>
      <c r="BD83" s="268"/>
      <c r="BE83" s="268"/>
    </row>
    <row r="84" spans="2:57" x14ac:dyDescent="0.25">
      <c r="B84" s="63"/>
      <c r="C84" t="s">
        <v>560</v>
      </c>
      <c r="D84" t="s">
        <v>578</v>
      </c>
      <c r="E84" s="277">
        <v>9.2337411506253808</v>
      </c>
      <c r="F84" s="277">
        <v>9.1269154404342672</v>
      </c>
      <c r="G84" s="277">
        <v>9.007182389187733</v>
      </c>
      <c r="H84" s="277">
        <v>8.9045180715171703</v>
      </c>
      <c r="I84" s="277">
        <v>8.788080602504067</v>
      </c>
      <c r="J84" s="277">
        <v>8.6718541690351287</v>
      </c>
      <c r="K84" s="277">
        <v>8.5569023797386734</v>
      </c>
      <c r="L84" s="277">
        <v>8.4435819678681447</v>
      </c>
      <c r="M84" s="277">
        <v>8.3279376697245855</v>
      </c>
      <c r="N84" s="277">
        <v>8.2129432506603397</v>
      </c>
      <c r="O84" s="277">
        <v>8.0986160382938621</v>
      </c>
      <c r="P84" s="277">
        <v>7.9825552059580041</v>
      </c>
      <c r="Q84" s="277">
        <v>7.8631958788868479</v>
      </c>
      <c r="R84" s="277">
        <v>7.7672240984207113</v>
      </c>
      <c r="S84" s="277">
        <v>7.6705305519049567</v>
      </c>
      <c r="T84" s="277">
        <v>7.5724187994249883</v>
      </c>
      <c r="U84" s="277">
        <v>7.4718598586113609</v>
      </c>
      <c r="V84" s="277">
        <v>7.3672516694714352</v>
      </c>
      <c r="W84" s="277">
        <v>7.2845569344354661</v>
      </c>
      <c r="X84" s="277">
        <v>7.196552280386566</v>
      </c>
      <c r="Y84" s="277">
        <v>7.1015136472505649</v>
      </c>
      <c r="Z84" s="277">
        <v>6.9930795045274232</v>
      </c>
      <c r="AA84" s="277">
        <v>6.8492015334031198</v>
      </c>
      <c r="AB84" s="277">
        <v>6.45919805587548</v>
      </c>
      <c r="AC84" s="277">
        <v>6.466930344864446</v>
      </c>
      <c r="AD84" s="277">
        <v>6.5199711001272576</v>
      </c>
      <c r="AE84" s="277">
        <v>6.649107457258447</v>
      </c>
      <c r="AF84" s="277">
        <v>6.8127223325870245</v>
      </c>
      <c r="AG84" s="277">
        <v>6.7360310833888351</v>
      </c>
      <c r="AH84" s="277">
        <v>6.6602031524673118</v>
      </c>
      <c r="AI84" s="277">
        <v>6.5852288213936303</v>
      </c>
      <c r="AJ84" s="277">
        <v>6.5110984811399382</v>
      </c>
      <c r="AK84" s="278">
        <v>6.4378026308478207</v>
      </c>
      <c r="AL84" s="268"/>
      <c r="AM84" s="268"/>
      <c r="AN84" s="268"/>
      <c r="AO84" s="268"/>
      <c r="AP84" s="268"/>
      <c r="AQ84" s="268"/>
      <c r="AR84" s="268"/>
      <c r="AS84" s="268"/>
      <c r="AT84" s="268"/>
      <c r="AU84" s="268"/>
      <c r="AV84" s="268"/>
      <c r="AW84" s="268"/>
      <c r="AX84" s="268"/>
      <c r="AY84" s="268"/>
      <c r="AZ84" s="268"/>
      <c r="BA84" s="268"/>
      <c r="BB84" s="268"/>
      <c r="BC84" s="268"/>
      <c r="BD84" s="268"/>
      <c r="BE84" s="268"/>
    </row>
    <row r="85" spans="2:57" x14ac:dyDescent="0.25">
      <c r="B85" s="63"/>
      <c r="D85" t="s">
        <v>276</v>
      </c>
      <c r="E85" s="277">
        <v>9.5377080589845669</v>
      </c>
      <c r="F85" s="277">
        <v>9.5078847728453315</v>
      </c>
      <c r="G85" s="277">
        <v>9.4781547405979776</v>
      </c>
      <c r="H85" s="277">
        <v>9.4485176706486076</v>
      </c>
      <c r="I85" s="277">
        <v>9.3624293322312546</v>
      </c>
      <c r="J85" s="277">
        <v>9.2771253710326143</v>
      </c>
      <c r="K85" s="277">
        <v>9.1925986403516049</v>
      </c>
      <c r="L85" s="277">
        <v>9.1088420586029279</v>
      </c>
      <c r="M85" s="277">
        <v>9.0258486087237788</v>
      </c>
      <c r="N85" s="277">
        <v>8.9436113375859581</v>
      </c>
      <c r="O85" s="277">
        <v>8.8621233554133525</v>
      </c>
      <c r="P85" s="277">
        <v>8.7813778352047009</v>
      </c>
      <c r="Q85" s="277">
        <v>8.7006323149960494</v>
      </c>
      <c r="R85" s="277">
        <v>8.6128806250452765</v>
      </c>
      <c r="S85" s="277">
        <v>8.5260139695161907</v>
      </c>
      <c r="T85" s="277">
        <v>8.4400234222453427</v>
      </c>
      <c r="U85" s="277">
        <v>8.3549001470956021</v>
      </c>
      <c r="V85" s="277">
        <v>8.2706353970481885</v>
      </c>
      <c r="W85" s="277">
        <v>8.1872205133038474</v>
      </c>
      <c r="X85" s="277">
        <v>8.1046469243931014</v>
      </c>
      <c r="Y85" s="277">
        <v>8.0229061452954671</v>
      </c>
      <c r="Z85" s="277">
        <v>7.9419897765675662</v>
      </c>
      <c r="AA85" s="277">
        <v>7.8618895034800147</v>
      </c>
      <c r="AB85" s="277">
        <v>7.7833054590352591</v>
      </c>
      <c r="AC85" s="277">
        <v>7.7055069066835378</v>
      </c>
      <c r="AD85" s="277">
        <v>7.6284859949858896</v>
      </c>
      <c r="AE85" s="277">
        <v>7.5522349509829416</v>
      </c>
      <c r="AF85" s="277">
        <v>7.4767460794104554</v>
      </c>
      <c r="AG85" s="277">
        <v>7.402011761922723</v>
      </c>
      <c r="AH85" s="277">
        <v>7.3280244563237238</v>
      </c>
      <c r="AI85" s="277">
        <v>7.2547766958059627</v>
      </c>
      <c r="AJ85" s="277">
        <v>7.1822610881969213</v>
      </c>
      <c r="AK85" s="278">
        <v>7.1104703152130382</v>
      </c>
      <c r="AL85" s="268"/>
      <c r="AM85" s="268"/>
      <c r="AN85" s="268"/>
      <c r="AO85" s="268"/>
      <c r="AP85" s="268"/>
      <c r="AQ85" s="268"/>
      <c r="AR85" s="268"/>
      <c r="AS85" s="268"/>
      <c r="AT85" s="268"/>
      <c r="AU85" s="268"/>
      <c r="AV85" s="268"/>
      <c r="AW85" s="268"/>
      <c r="AX85" s="268"/>
      <c r="AY85" s="268"/>
      <c r="AZ85" s="268"/>
      <c r="BA85" s="268"/>
      <c r="BB85" s="268"/>
      <c r="BC85" s="268"/>
      <c r="BD85" s="268"/>
      <c r="BE85" s="268"/>
    </row>
    <row r="86" spans="2:57" x14ac:dyDescent="0.25">
      <c r="B86" s="63"/>
      <c r="D86" t="s">
        <v>559</v>
      </c>
      <c r="E86" s="277">
        <v>3.5827580542609496</v>
      </c>
      <c r="F86" s="277">
        <v>3.559456679697222</v>
      </c>
      <c r="G86" s="277">
        <v>3.5341005351221746</v>
      </c>
      <c r="H86" s="277">
        <v>3.5113573640239681</v>
      </c>
      <c r="I86" s="277">
        <v>3.4773487318922394</v>
      </c>
      <c r="J86" s="277">
        <v>3.4434619015558341</v>
      </c>
      <c r="K86" s="277">
        <v>3.4098636044564516</v>
      </c>
      <c r="L86" s="277">
        <v>3.3766102824918374</v>
      </c>
      <c r="M86" s="277">
        <v>3.3430694621601207</v>
      </c>
      <c r="N86" s="277">
        <v>3.3097118388161513</v>
      </c>
      <c r="O86" s="277">
        <v>3.2765386556834133</v>
      </c>
      <c r="P86" s="277">
        <v>3.2431598595660867</v>
      </c>
      <c r="Q86" s="277">
        <v>3.2092066807005848</v>
      </c>
      <c r="R86" s="277">
        <v>3.1763741505960223</v>
      </c>
      <c r="S86" s="277">
        <v>3.1435678478980571</v>
      </c>
      <c r="T86" s="277">
        <v>3.1106705630457303</v>
      </c>
      <c r="U86" s="277">
        <v>3.0775092314098167</v>
      </c>
      <c r="V86" s="277">
        <v>3.0438142873242486</v>
      </c>
      <c r="W86" s="277">
        <v>3.0138676862632572</v>
      </c>
      <c r="X86" s="277">
        <v>2.9831833437494315</v>
      </c>
      <c r="Y86" s="277">
        <v>2.9514687949875795</v>
      </c>
      <c r="Z86" s="277">
        <v>2.9176558251175577</v>
      </c>
      <c r="AA86" s="277">
        <v>2.8780387548652149</v>
      </c>
      <c r="AB86" s="277">
        <v>2.8040922416483385</v>
      </c>
      <c r="AC86" s="277">
        <v>2.7972560051463744</v>
      </c>
      <c r="AD86" s="277">
        <v>2.7982740631245364</v>
      </c>
      <c r="AE86" s="277">
        <v>2.8122814455303295</v>
      </c>
      <c r="AF86" s="277">
        <v>2.8317593868314663</v>
      </c>
      <c r="AG86" s="277">
        <v>2.8107488242231069</v>
      </c>
      <c r="AH86" s="277">
        <v>2.7898941518867715</v>
      </c>
      <c r="AI86" s="277">
        <v>2.7691942131767595</v>
      </c>
      <c r="AJ86" s="277">
        <v>2.748647860029235</v>
      </c>
      <c r="AK86" s="278">
        <v>2.7282539528985534</v>
      </c>
      <c r="AL86" s="268"/>
      <c r="AM86" s="268"/>
      <c r="AN86" s="268"/>
      <c r="AO86" s="268"/>
      <c r="AP86" s="268"/>
      <c r="AQ86" s="268"/>
      <c r="AR86" s="268"/>
      <c r="AS86" s="268"/>
      <c r="AT86" s="268"/>
      <c r="AU86" s="268"/>
      <c r="AV86" s="268"/>
      <c r="AW86" s="268"/>
      <c r="AX86" s="268"/>
      <c r="AY86" s="268"/>
      <c r="AZ86" s="268"/>
      <c r="BA86" s="268"/>
      <c r="BB86" s="268"/>
      <c r="BC86" s="268"/>
      <c r="BD86" s="268"/>
      <c r="BE86" s="268"/>
    </row>
    <row r="87" spans="2:57" x14ac:dyDescent="0.25">
      <c r="B87" s="63"/>
      <c r="C87" t="s">
        <v>561</v>
      </c>
      <c r="D87" t="s">
        <v>578</v>
      </c>
      <c r="E87" s="277">
        <v>11.904923817553248</v>
      </c>
      <c r="F87" s="277">
        <v>11.774813637164776</v>
      </c>
      <c r="G87" s="277">
        <v>11.644703456776305</v>
      </c>
      <c r="H87" s="277">
        <v>11.494728402038158</v>
      </c>
      <c r="I87" s="277">
        <v>11.346684913623463</v>
      </c>
      <c r="J87" s="277">
        <v>11.200548114405366</v>
      </c>
      <c r="K87" s="277">
        <v>11.056293447655765</v>
      </c>
      <c r="L87" s="277">
        <v>10.913896672918812</v>
      </c>
      <c r="M87" s="277">
        <v>10.773333861937568</v>
      </c>
      <c r="N87" s="277">
        <v>10.634581394633113</v>
      </c>
      <c r="O87" s="277">
        <v>10.497615955135444</v>
      </c>
      <c r="P87" s="277">
        <v>10.362414527865493</v>
      </c>
      <c r="Q87" s="277">
        <v>10.228954393667602</v>
      </c>
      <c r="R87" s="277">
        <v>10.113806402579023</v>
      </c>
      <c r="S87" s="277">
        <v>9.9999546397598706</v>
      </c>
      <c r="T87" s="277">
        <v>9.8873845134859586</v>
      </c>
      <c r="U87" s="277">
        <v>9.7760815962930696</v>
      </c>
      <c r="V87" s="277">
        <v>9.6660316231278696</v>
      </c>
      <c r="W87" s="277">
        <v>9.5572204895196418</v>
      </c>
      <c r="X87" s="277">
        <v>9.449634249772588</v>
      </c>
      <c r="Y87" s="277">
        <v>9.3432591151785047</v>
      </c>
      <c r="Z87" s="277">
        <v>9.2380814522495474</v>
      </c>
      <c r="AA87" s="277">
        <v>9.1340877809709156</v>
      </c>
      <c r="AB87" s="277">
        <v>9.0378493273233023</v>
      </c>
      <c r="AC87" s="277">
        <v>8.942624859985278</v>
      </c>
      <c r="AD87" s="277">
        <v>8.8484036954078338</v>
      </c>
      <c r="AE87" s="277">
        <v>8.7551752626058281</v>
      </c>
      <c r="AF87" s="277">
        <v>8.6629291019719883</v>
      </c>
      <c r="AG87" s="277">
        <v>8.5716548641034223</v>
      </c>
      <c r="AH87" s="277">
        <v>8.4813423086404747</v>
      </c>
      <c r="AI87" s="277">
        <v>8.3919813031178325</v>
      </c>
      <c r="AJ87" s="277">
        <v>8.3035618218277261</v>
      </c>
      <c r="AK87" s="278">
        <v>8.2160739446951148</v>
      </c>
      <c r="AL87" s="268"/>
      <c r="AM87" s="268"/>
      <c r="AN87" s="268"/>
      <c r="AO87" s="268"/>
      <c r="AP87" s="268"/>
      <c r="AQ87" s="268"/>
      <c r="AR87" s="268"/>
      <c r="AS87" s="268"/>
      <c r="AT87" s="268"/>
      <c r="AU87" s="268"/>
      <c r="AV87" s="268"/>
      <c r="AW87" s="268"/>
      <c r="AX87" s="268"/>
      <c r="AY87" s="268"/>
      <c r="AZ87" s="268"/>
      <c r="BA87" s="268"/>
      <c r="BB87" s="268"/>
      <c r="BC87" s="268"/>
      <c r="BD87" s="268"/>
      <c r="BE87" s="268"/>
    </row>
    <row r="88" spans="2:57" x14ac:dyDescent="0.25">
      <c r="B88" s="63"/>
      <c r="D88" t="s">
        <v>276</v>
      </c>
      <c r="E88" s="277">
        <v>10.445338700108458</v>
      </c>
      <c r="F88" s="277">
        <v>10.349263891179788</v>
      </c>
      <c r="G88" s="277">
        <v>10.253189082251119</v>
      </c>
      <c r="H88" s="277">
        <v>10.149778820010569</v>
      </c>
      <c r="I88" s="277">
        <v>10.047411519355032</v>
      </c>
      <c r="J88" s="277">
        <v>9.9460766613201006</v>
      </c>
      <c r="K88" s="277">
        <v>9.8457638330321515</v>
      </c>
      <c r="L88" s="277">
        <v>9.7464627266383506</v>
      </c>
      <c r="M88" s="277">
        <v>9.648163138247444</v>
      </c>
      <c r="N88" s="277">
        <v>9.550854966881241</v>
      </c>
      <c r="O88" s="277">
        <v>9.4545282134366619</v>
      </c>
      <c r="P88" s="277">
        <v>9.3591729796582648</v>
      </c>
      <c r="Q88" s="277">
        <v>9.2647794671211248</v>
      </c>
      <c r="R88" s="277">
        <v>9.1713379762239811</v>
      </c>
      <c r="S88" s="277">
        <v>9.0788389051925318</v>
      </c>
      <c r="T88" s="277">
        <v>8.9872727490927815</v>
      </c>
      <c r="U88" s="277">
        <v>8.896630098854347</v>
      </c>
      <c r="V88" s="277">
        <v>8.8069016403036056</v>
      </c>
      <c r="W88" s="277">
        <v>8.7180781532065961</v>
      </c>
      <c r="X88" s="277">
        <v>8.6301505103215828</v>
      </c>
      <c r="Y88" s="277">
        <v>8.5431096764611549</v>
      </c>
      <c r="Z88" s="277">
        <v>8.456946707563807</v>
      </c>
      <c r="AA88" s="277">
        <v>8.3716527497748672</v>
      </c>
      <c r="AB88" s="277">
        <v>8.2872190385367084</v>
      </c>
      <c r="AC88" s="277">
        <v>8.2036368976881171</v>
      </c>
      <c r="AD88" s="277">
        <v>8.1208977385727632</v>
      </c>
      <c r="AE88" s="277">
        <v>8.0389930591566561</v>
      </c>
      <c r="AF88" s="277">
        <v>7.9579144431544986</v>
      </c>
      <c r="AG88" s="277">
        <v>7.8776535591648527</v>
      </c>
      <c r="AH88" s="277">
        <v>7.7982021598140294</v>
      </c>
      <c r="AI88" s="277">
        <v>7.7195520809086142</v>
      </c>
      <c r="AJ88" s="277">
        <v>7.6416952405965386</v>
      </c>
      <c r="AK88" s="278">
        <v>7.5646236385366112</v>
      </c>
      <c r="AL88" s="268"/>
      <c r="AM88" s="268"/>
      <c r="AN88" s="268"/>
      <c r="AO88" s="268"/>
      <c r="AP88" s="268"/>
      <c r="AQ88" s="268"/>
      <c r="AR88" s="268"/>
      <c r="AS88" s="268"/>
      <c r="AT88" s="268"/>
      <c r="AU88" s="268"/>
      <c r="AV88" s="268"/>
      <c r="AW88" s="268"/>
      <c r="AX88" s="268"/>
      <c r="AY88" s="268"/>
      <c r="AZ88" s="268"/>
      <c r="BA88" s="268"/>
      <c r="BB88" s="268"/>
      <c r="BC88" s="268"/>
      <c r="BD88" s="268"/>
      <c r="BE88" s="268"/>
    </row>
    <row r="89" spans="2:57" x14ac:dyDescent="0.25">
      <c r="B89" s="63"/>
      <c r="D89" t="s">
        <v>559</v>
      </c>
      <c r="E89" s="277">
        <v>5.2288225426858972</v>
      </c>
      <c r="F89" s="277">
        <v>5.18486190355239</v>
      </c>
      <c r="G89" s="277">
        <v>5.1408674470371185</v>
      </c>
      <c r="H89" s="277">
        <v>5.0934147101399114</v>
      </c>
      <c r="I89" s="277">
        <v>5.0463999853607442</v>
      </c>
      <c r="J89" s="277">
        <v>4.9998192296321742</v>
      </c>
      <c r="K89" s="277">
        <v>4.9536684372062636</v>
      </c>
      <c r="L89" s="277">
        <v>4.9079436393100986</v>
      </c>
      <c r="M89" s="277">
        <v>4.8626409038044924</v>
      </c>
      <c r="N89" s="277">
        <v>4.8177563348458401</v>
      </c>
      <c r="O89" s="277">
        <v>4.7732860725510884</v>
      </c>
      <c r="P89" s="277">
        <v>4.729226292665806</v>
      </c>
      <c r="Q89" s="277">
        <v>4.6855732062353121</v>
      </c>
      <c r="R89" s="277">
        <v>4.6450685608024038</v>
      </c>
      <c r="S89" s="277">
        <v>4.6049140595737228</v>
      </c>
      <c r="T89" s="277">
        <v>4.5651066757121628</v>
      </c>
      <c r="U89" s="277">
        <v>4.5256434085462462</v>
      </c>
      <c r="V89" s="277">
        <v>4.4865212833439321</v>
      </c>
      <c r="W89" s="277">
        <v>4.4477373510883833</v>
      </c>
      <c r="X89" s="277">
        <v>4.4092886882556694</v>
      </c>
      <c r="Y89" s="277">
        <v>4.3711723965943925</v>
      </c>
      <c r="Z89" s="277">
        <v>4.3333856029072164</v>
      </c>
      <c r="AA89" s="277">
        <v>4.2959254588342883</v>
      </c>
      <c r="AB89" s="277">
        <v>4.2630456199783673</v>
      </c>
      <c r="AC89" s="277">
        <v>4.2304174344189365</v>
      </c>
      <c r="AD89" s="277">
        <v>4.1980389760704728</v>
      </c>
      <c r="AE89" s="277">
        <v>4.1659083335891838</v>
      </c>
      <c r="AF89" s="277">
        <v>4.1340236102601811</v>
      </c>
      <c r="AG89" s="277">
        <v>4.1023829238855134</v>
      </c>
      <c r="AH89" s="277">
        <v>4.0709844066730572</v>
      </c>
      <c r="AI89" s="277">
        <v>4.0398262051262597</v>
      </c>
      <c r="AJ89" s="277">
        <v>4.0089064799347245</v>
      </c>
      <c r="AK89" s="278">
        <v>3.9782234058656325</v>
      </c>
      <c r="AL89" s="268"/>
      <c r="AM89" s="268"/>
      <c r="AN89" s="268"/>
      <c r="AO89" s="268"/>
      <c r="AP89" s="268"/>
      <c r="AQ89" s="268"/>
      <c r="AR89" s="268"/>
      <c r="AS89" s="268"/>
      <c r="AT89" s="268"/>
      <c r="AU89" s="268"/>
      <c r="AV89" s="268"/>
      <c r="AW89" s="268"/>
      <c r="AX89" s="268"/>
      <c r="AY89" s="268"/>
      <c r="AZ89" s="268"/>
      <c r="BA89" s="268"/>
      <c r="BB89" s="268"/>
      <c r="BC89" s="268"/>
      <c r="BD89" s="268"/>
      <c r="BE89" s="268"/>
    </row>
    <row r="90" spans="2:57" x14ac:dyDescent="0.25">
      <c r="B90" s="63"/>
      <c r="C90" t="s">
        <v>562</v>
      </c>
      <c r="D90" t="s">
        <v>578</v>
      </c>
      <c r="E90" s="277">
        <v>4.2897988542209662</v>
      </c>
      <c r="F90" s="277">
        <v>4.270073519945611</v>
      </c>
      <c r="G90" s="277">
        <v>4.2503481856702559</v>
      </c>
      <c r="H90" s="277">
        <v>4.2201116059072783</v>
      </c>
      <c r="I90" s="277">
        <v>4.1900901263468784</v>
      </c>
      <c r="J90" s="277">
        <v>4.1602822167863174</v>
      </c>
      <c r="K90" s="277">
        <v>4.1306863579085764</v>
      </c>
      <c r="L90" s="277">
        <v>4.1013010412049162</v>
      </c>
      <c r="M90" s="277">
        <v>4.0721247688979876</v>
      </c>
      <c r="N90" s="277">
        <v>4.0431560538654887</v>
      </c>
      <c r="O90" s="277">
        <v>4.0143934195643665</v>
      </c>
      <c r="P90" s="277">
        <v>3.9858353999555587</v>
      </c>
      <c r="Q90" s="277">
        <v>3.9574805394292669</v>
      </c>
      <c r="R90" s="277">
        <v>3.932002223342292</v>
      </c>
      <c r="S90" s="277">
        <v>3.9066879370172223</v>
      </c>
      <c r="T90" s="277">
        <v>3.8815366244281142</v>
      </c>
      <c r="U90" s="277">
        <v>3.8565472363477342</v>
      </c>
      <c r="V90" s="277">
        <v>3.8317187303037881</v>
      </c>
      <c r="W90" s="277">
        <v>3.8070500705354342</v>
      </c>
      <c r="X90" s="277">
        <v>3.7825402279500731</v>
      </c>
      <c r="Y90" s="277">
        <v>3.7581881800804178</v>
      </c>
      <c r="Z90" s="277">
        <v>3.7339929110418413</v>
      </c>
      <c r="AA90" s="277">
        <v>3.7099534114899955</v>
      </c>
      <c r="AB90" s="277">
        <v>3.6897452257363788</v>
      </c>
      <c r="AC90" s="277">
        <v>3.6696471143492455</v>
      </c>
      <c r="AD90" s="277">
        <v>3.6496584777514589</v>
      </c>
      <c r="AE90" s="277">
        <v>3.6297787196317897</v>
      </c>
      <c r="AF90" s="277">
        <v>3.6100072469271272</v>
      </c>
      <c r="AG90" s="277">
        <v>3.5903434698047869</v>
      </c>
      <c r="AH90" s="277">
        <v>3.5707868016449136</v>
      </c>
      <c r="AI90" s="277">
        <v>3.5513366590229825</v>
      </c>
      <c r="AJ90" s="277">
        <v>3.5319924616923908</v>
      </c>
      <c r="AK90" s="278">
        <v>3.512753632567152</v>
      </c>
      <c r="AL90" s="268"/>
      <c r="AM90" s="268"/>
      <c r="AN90" s="268"/>
      <c r="AO90" s="268"/>
      <c r="AP90" s="268"/>
      <c r="AQ90" s="268"/>
      <c r="AR90" s="268"/>
      <c r="AS90" s="268"/>
      <c r="AT90" s="268"/>
      <c r="AU90" s="268"/>
      <c r="AV90" s="268"/>
      <c r="AW90" s="268"/>
      <c r="AX90" s="268"/>
      <c r="AY90" s="268"/>
      <c r="AZ90" s="268"/>
      <c r="BA90" s="268"/>
      <c r="BB90" s="268"/>
      <c r="BC90" s="268"/>
      <c r="BD90" s="268"/>
      <c r="BE90" s="268"/>
    </row>
    <row r="91" spans="2:57" x14ac:dyDescent="0.25">
      <c r="B91" s="63"/>
      <c r="D91" t="s">
        <v>276</v>
      </c>
      <c r="E91" s="277">
        <v>4.2174808946233311</v>
      </c>
      <c r="F91" s="277">
        <v>4.1980880924725934</v>
      </c>
      <c r="G91" s="277">
        <v>4.1786952903218557</v>
      </c>
      <c r="H91" s="277">
        <v>4.1489684425598359</v>
      </c>
      <c r="I91" s="277">
        <v>4.1194530688145781</v>
      </c>
      <c r="J91" s="277">
        <v>4.0901476646796899</v>
      </c>
      <c r="K91" s="277">
        <v>4.0610507364509871</v>
      </c>
      <c r="L91" s="277">
        <v>4.0321608010503569</v>
      </c>
      <c r="M91" s="277">
        <v>4.0034763859501652</v>
      </c>
      <c r="N91" s="277">
        <v>3.9749960290982029</v>
      </c>
      <c r="O91" s="277">
        <v>3.9467182788431625</v>
      </c>
      <c r="P91" s="277">
        <v>3.918641693860649</v>
      </c>
      <c r="Q91" s="277">
        <v>3.8907648430797139</v>
      </c>
      <c r="R91" s="277">
        <v>3.8657160435961995</v>
      </c>
      <c r="S91" s="277">
        <v>3.8408285086405787</v>
      </c>
      <c r="T91" s="277">
        <v>3.8161011999895242</v>
      </c>
      <c r="U91" s="277">
        <v>3.7915330861038048</v>
      </c>
      <c r="V91" s="277">
        <v>3.7671231420852527</v>
      </c>
      <c r="W91" s="277">
        <v>3.742870349634011</v>
      </c>
      <c r="X91" s="277">
        <v>3.7187736970060503</v>
      </c>
      <c r="Y91" s="277">
        <v>3.6948321789709642</v>
      </c>
      <c r="Z91" s="277">
        <v>3.6710447967700337</v>
      </c>
      <c r="AA91" s="277">
        <v>3.6474105580745628</v>
      </c>
      <c r="AB91" s="277">
        <v>3.6275430444154977</v>
      </c>
      <c r="AC91" s="277">
        <v>3.6077837494756331</v>
      </c>
      <c r="AD91" s="277">
        <v>3.5881320837855775</v>
      </c>
      <c r="AE91" s="277">
        <v>3.5685874610867905</v>
      </c>
      <c r="AF91" s="277">
        <v>3.5491492983140924</v>
      </c>
      <c r="AG91" s="277">
        <v>3.5298170155782711</v>
      </c>
      <c r="AH91" s="277">
        <v>3.5105900361487818</v>
      </c>
      <c r="AI91" s="277">
        <v>3.4914677864365418</v>
      </c>
      <c r="AJ91" s="277">
        <v>3.4724496959768181</v>
      </c>
      <c r="AK91" s="278">
        <v>3.4535351974122106</v>
      </c>
      <c r="AL91" s="268"/>
      <c r="AM91" s="268"/>
      <c r="AN91" s="268"/>
      <c r="AO91" s="268"/>
      <c r="AP91" s="268"/>
      <c r="AQ91" s="268"/>
      <c r="AR91" s="268"/>
      <c r="AS91" s="268"/>
      <c r="AT91" s="268"/>
      <c r="AU91" s="268"/>
      <c r="AV91" s="268"/>
      <c r="AW91" s="268"/>
      <c r="AX91" s="268"/>
      <c r="AY91" s="268"/>
      <c r="AZ91" s="268"/>
      <c r="BA91" s="268"/>
      <c r="BB91" s="268"/>
      <c r="BC91" s="268"/>
      <c r="BD91" s="268"/>
      <c r="BE91" s="268"/>
    </row>
    <row r="92" spans="2:57" x14ac:dyDescent="0.25">
      <c r="B92" s="63"/>
      <c r="D92" t="s">
        <v>559</v>
      </c>
      <c r="E92" s="277">
        <v>1.7873449039216531</v>
      </c>
      <c r="F92" s="277">
        <v>1.7791263424241794</v>
      </c>
      <c r="G92" s="277">
        <v>1.7709077809267058</v>
      </c>
      <c r="H92" s="277">
        <v>1.7583097084790424</v>
      </c>
      <c r="I92" s="277">
        <v>1.745801257541379</v>
      </c>
      <c r="J92" s="277">
        <v>1.7333817905546685</v>
      </c>
      <c r="K92" s="277">
        <v>1.7210506744954004</v>
      </c>
      <c r="L92" s="277">
        <v>1.7088072808433341</v>
      </c>
      <c r="M92" s="277">
        <v>1.6966509855494631</v>
      </c>
      <c r="N92" s="277">
        <v>1.6845811690042072</v>
      </c>
      <c r="O92" s="277">
        <v>1.6725972160058309</v>
      </c>
      <c r="P92" s="277">
        <v>1.6606985157290866</v>
      </c>
      <c r="Q92" s="277">
        <v>1.6488844616940799</v>
      </c>
      <c r="R92" s="277">
        <v>1.6382689200414096</v>
      </c>
      <c r="S92" s="277">
        <v>1.6277217213971171</v>
      </c>
      <c r="T92" s="277">
        <v>1.617242425767941</v>
      </c>
      <c r="U92" s="277">
        <v>1.6068305959933025</v>
      </c>
      <c r="V92" s="277">
        <v>1.596485797727069</v>
      </c>
      <c r="W92" s="277">
        <v>1.5862075994194349</v>
      </c>
      <c r="X92" s="277">
        <v>1.5759955722989178</v>
      </c>
      <c r="Y92" s="277">
        <v>1.5658492903544725</v>
      </c>
      <c r="Z92" s="277">
        <v>1.5557683303177188</v>
      </c>
      <c r="AA92" s="277">
        <v>1.5457522716452845</v>
      </c>
      <c r="AB92" s="277">
        <v>1.5373325300556084</v>
      </c>
      <c r="AC92" s="277">
        <v>1.5289586509561499</v>
      </c>
      <c r="AD92" s="277">
        <v>1.5206303845330651</v>
      </c>
      <c r="AE92" s="277">
        <v>1.5123474823332512</v>
      </c>
      <c r="AF92" s="277">
        <v>1.5041096972569339</v>
      </c>
      <c r="AG92" s="277">
        <v>1.495916783550296</v>
      </c>
      <c r="AH92" s="277">
        <v>1.4877684967981462</v>
      </c>
      <c r="AI92" s="277">
        <v>1.4796645939166271</v>
      </c>
      <c r="AJ92" s="277">
        <v>1.4716048331459635</v>
      </c>
      <c r="AK92" s="278">
        <v>1.4635889740432504</v>
      </c>
      <c r="AL92" s="268"/>
      <c r="AM92" s="268"/>
      <c r="AN92" s="268"/>
      <c r="AO92" s="268"/>
      <c r="AP92" s="268"/>
      <c r="AQ92" s="268"/>
      <c r="AR92" s="268"/>
      <c r="AS92" s="268"/>
      <c r="AT92" s="268"/>
      <c r="AU92" s="268"/>
      <c r="AV92" s="268"/>
      <c r="AW92" s="268"/>
      <c r="AX92" s="268"/>
      <c r="AY92" s="268"/>
      <c r="AZ92" s="268"/>
      <c r="BA92" s="268"/>
      <c r="BB92" s="268"/>
      <c r="BC92" s="268"/>
      <c r="BD92" s="268"/>
      <c r="BE92" s="268"/>
    </row>
    <row r="93" spans="2:57" x14ac:dyDescent="0.25">
      <c r="B93" s="63"/>
      <c r="C93" t="s">
        <v>563</v>
      </c>
      <c r="D93" t="s">
        <v>578</v>
      </c>
      <c r="E93" s="277">
        <v>36.962460691777622</v>
      </c>
      <c r="F93" s="277">
        <v>36.903146820680519</v>
      </c>
      <c r="G93" s="277">
        <v>36.843832949583415</v>
      </c>
      <c r="H93" s="277">
        <v>36.748022565835676</v>
      </c>
      <c r="I93" s="277">
        <v>36.652461331780003</v>
      </c>
      <c r="J93" s="277">
        <v>36.557148599516175</v>
      </c>
      <c r="K93" s="277">
        <v>36.462083722828794</v>
      </c>
      <c r="L93" s="277">
        <v>36.36726605718291</v>
      </c>
      <c r="M93" s="277">
        <v>36.272694959719658</v>
      </c>
      <c r="N93" s="277">
        <v>36.178369789251889</v>
      </c>
      <c r="O93" s="277">
        <v>36.084289906259833</v>
      </c>
      <c r="P93" s="277">
        <v>35.990454672886742</v>
      </c>
      <c r="Q93" s="277">
        <v>35.896863452934589</v>
      </c>
      <c r="R93" s="277">
        <v>35.811596613409009</v>
      </c>
      <c r="S93" s="277">
        <v>35.726532310629629</v>
      </c>
      <c r="T93" s="277">
        <v>35.641670063505167</v>
      </c>
      <c r="U93" s="277">
        <v>35.557009392087089</v>
      </c>
      <c r="V93" s="277">
        <v>35.472549817566886</v>
      </c>
      <c r="W93" s="277">
        <v>35.388290862273386</v>
      </c>
      <c r="X93" s="277">
        <v>35.304232049670041</v>
      </c>
      <c r="Y93" s="277">
        <v>35.220372904352232</v>
      </c>
      <c r="Z93" s="277">
        <v>35.13671295204459</v>
      </c>
      <c r="AA93" s="277">
        <v>35.053251719598293</v>
      </c>
      <c r="AB93" s="277">
        <v>34.971566036120514</v>
      </c>
      <c r="AC93" s="277">
        <v>34.890070707333322</v>
      </c>
      <c r="AD93" s="277">
        <v>34.808765289647262</v>
      </c>
      <c r="AE93" s="277">
        <v>34.727649340506581</v>
      </c>
      <c r="AF93" s="277">
        <v>34.64672241838683</v>
      </c>
      <c r="AG93" s="277">
        <v>34.565984082792461</v>
      </c>
      <c r="AH93" s="277">
        <v>34.485433894254427</v>
      </c>
      <c r="AI93" s="277">
        <v>34.405071414327779</v>
      </c>
      <c r="AJ93" s="277">
        <v>34.324896205589305</v>
      </c>
      <c r="AK93" s="278">
        <v>34.244907831635118</v>
      </c>
      <c r="AL93" s="268"/>
      <c r="AM93" s="268"/>
      <c r="AN93" s="268"/>
      <c r="AO93" s="268"/>
      <c r="AP93" s="268"/>
      <c r="AQ93" s="268"/>
      <c r="AR93" s="268"/>
      <c r="AS93" s="268"/>
      <c r="AT93" s="268"/>
      <c r="AU93" s="268"/>
      <c r="AV93" s="268"/>
      <c r="AW93" s="268"/>
      <c r="AX93" s="268"/>
      <c r="AY93" s="268"/>
      <c r="AZ93" s="268"/>
      <c r="BA93" s="268"/>
      <c r="BB93" s="268"/>
      <c r="BC93" s="268"/>
      <c r="BD93" s="268"/>
      <c r="BE93" s="268"/>
    </row>
    <row r="94" spans="2:57" x14ac:dyDescent="0.25">
      <c r="B94" s="63"/>
      <c r="D94" t="s">
        <v>276</v>
      </c>
      <c r="E94" s="277">
        <v>36.876989866548975</v>
      </c>
      <c r="F94" s="277">
        <v>36.817813150971695</v>
      </c>
      <c r="G94" s="277">
        <v>36.758636435394422</v>
      </c>
      <c r="H94" s="277">
        <v>36.663047600548225</v>
      </c>
      <c r="I94" s="277">
        <v>36.567707339268225</v>
      </c>
      <c r="J94" s="277">
        <v>36.472615005152377</v>
      </c>
      <c r="K94" s="277">
        <v>36.377769953479579</v>
      </c>
      <c r="L94" s="277">
        <v>36.283171541205292</v>
      </c>
      <c r="M94" s="277">
        <v>36.188819126957164</v>
      </c>
      <c r="N94" s="277">
        <v>36.094712071030713</v>
      </c>
      <c r="O94" s="277">
        <v>36.000849735384968</v>
      </c>
      <c r="P94" s="277">
        <v>35.907231483638149</v>
      </c>
      <c r="Q94" s="277">
        <v>35.813856681063349</v>
      </c>
      <c r="R94" s="277">
        <v>35.728787009881067</v>
      </c>
      <c r="S94" s="277">
        <v>35.643919407105422</v>
      </c>
      <c r="T94" s="277">
        <v>35.55925339275759</v>
      </c>
      <c r="U94" s="277">
        <v>35.474788487998843</v>
      </c>
      <c r="V94" s="277">
        <v>35.390524215127869</v>
      </c>
      <c r="W94" s="277">
        <v>35.306460097578046</v>
      </c>
      <c r="X94" s="277">
        <v>35.222595659914752</v>
      </c>
      <c r="Y94" s="277">
        <v>35.138930427832676</v>
      </c>
      <c r="Z94" s="277">
        <v>35.055463928153145</v>
      </c>
      <c r="AA94" s="277">
        <v>34.972195688821436</v>
      </c>
      <c r="AB94" s="277">
        <v>34.89069889273496</v>
      </c>
      <c r="AC94" s="277">
        <v>34.80939201116891</v>
      </c>
      <c r="AD94" s="277">
        <v>34.728274601559562</v>
      </c>
      <c r="AE94" s="277">
        <v>34.647346222374523</v>
      </c>
      <c r="AF94" s="277">
        <v>34.566606433110309</v>
      </c>
      <c r="AG94" s="277">
        <v>34.486054794289956</v>
      </c>
      <c r="AH94" s="277">
        <v>34.405690867460628</v>
      </c>
      <c r="AI94" s="277">
        <v>34.325514215191234</v>
      </c>
      <c r="AJ94" s="277">
        <v>34.245524401070043</v>
      </c>
      <c r="AK94" s="278">
        <v>34.165720989702294</v>
      </c>
      <c r="AL94" s="268"/>
      <c r="AM94" s="268"/>
      <c r="AN94" s="268"/>
      <c r="AO94" s="268"/>
      <c r="AP94" s="268"/>
      <c r="AQ94" s="268"/>
      <c r="AR94" s="268"/>
      <c r="AS94" s="268"/>
      <c r="AT94" s="268"/>
      <c r="AU94" s="268"/>
      <c r="AV94" s="268"/>
      <c r="AW94" s="268"/>
      <c r="AX94" s="268"/>
      <c r="AY94" s="268"/>
      <c r="AZ94" s="268"/>
      <c r="BA94" s="268"/>
      <c r="BB94" s="268"/>
      <c r="BC94" s="268"/>
      <c r="BD94" s="268"/>
      <c r="BE94" s="268"/>
    </row>
    <row r="95" spans="2:57" x14ac:dyDescent="0.25">
      <c r="B95" s="63"/>
      <c r="D95" t="s">
        <v>559</v>
      </c>
      <c r="E95" s="277">
        <v>18.409456261928927</v>
      </c>
      <c r="F95" s="277">
        <v>18.361681864484325</v>
      </c>
      <c r="G95" s="277">
        <v>18.313889315415185</v>
      </c>
      <c r="H95" s="277">
        <v>18.240614810714074</v>
      </c>
      <c r="I95" s="277">
        <v>18.167633479841129</v>
      </c>
      <c r="J95" s="277">
        <v>18.094944149797719</v>
      </c>
      <c r="K95" s="277">
        <v>18.022545652278428</v>
      </c>
      <c r="L95" s="277">
        <v>17.950436823652261</v>
      </c>
      <c r="M95" s="277">
        <v>17.87861650494396</v>
      </c>
      <c r="N95" s="277">
        <v>17.807083541815359</v>
      </c>
      <c r="O95" s="277">
        <v>17.735836784546844</v>
      </c>
      <c r="P95" s="277">
        <v>17.664875088018871</v>
      </c>
      <c r="Q95" s="277">
        <v>17.594197311693549</v>
      </c>
      <c r="R95" s="277">
        <v>17.530139762563</v>
      </c>
      <c r="S95" s="277">
        <v>17.466315436325655</v>
      </c>
      <c r="T95" s="277">
        <v>17.402723483855709</v>
      </c>
      <c r="U95" s="277">
        <v>17.339363059118885</v>
      </c>
      <c r="V95" s="277">
        <v>17.276233319161172</v>
      </c>
      <c r="W95" s="277">
        <v>17.21333342409762</v>
      </c>
      <c r="X95" s="277">
        <v>17.150662537101155</v>
      </c>
      <c r="Y95" s="277">
        <v>17.088219824391459</v>
      </c>
      <c r="Z95" s="277">
        <v>17.026004455223863</v>
      </c>
      <c r="AA95" s="277">
        <v>16.964015601878302</v>
      </c>
      <c r="AB95" s="277">
        <v>16.902252207006267</v>
      </c>
      <c r="AC95" s="277">
        <v>16.840713683239969</v>
      </c>
      <c r="AD95" s="277">
        <v>16.779399211857989</v>
      </c>
      <c r="AE95" s="277">
        <v>16.71830797711975</v>
      </c>
      <c r="AF95" s="277">
        <v>16.657439166254662</v>
      </c>
      <c r="AG95" s="277">
        <v>16.596791969451306</v>
      </c>
      <c r="AH95" s="277">
        <v>16.536365579846667</v>
      </c>
      <c r="AI95" s="277">
        <v>16.476159193515393</v>
      </c>
      <c r="AJ95" s="277">
        <v>16.416172009459103</v>
      </c>
      <c r="AK95" s="278">
        <v>16.356403229595731</v>
      </c>
      <c r="AL95" s="268"/>
      <c r="AM95" s="268"/>
      <c r="AN95" s="268"/>
      <c r="AO95" s="268"/>
      <c r="AP95" s="268"/>
      <c r="AQ95" s="268"/>
      <c r="AR95" s="268"/>
      <c r="AS95" s="268"/>
      <c r="AT95" s="268"/>
      <c r="AU95" s="268"/>
      <c r="AV95" s="268"/>
      <c r="AW95" s="268"/>
      <c r="AX95" s="268"/>
      <c r="AY95" s="268"/>
      <c r="AZ95" s="268"/>
      <c r="BA95" s="268"/>
      <c r="BB95" s="268"/>
      <c r="BC95" s="268"/>
      <c r="BD95" s="268"/>
      <c r="BE95" s="268"/>
    </row>
    <row r="96" spans="2:57" x14ac:dyDescent="0.25">
      <c r="B96" s="63"/>
      <c r="C96" t="s">
        <v>564</v>
      </c>
      <c r="D96" t="s">
        <v>578</v>
      </c>
      <c r="E96" s="277">
        <v>63.477645129424928</v>
      </c>
      <c r="F96" s="277">
        <v>63.375782190911423</v>
      </c>
      <c r="G96" s="277">
        <v>63.273919252397924</v>
      </c>
      <c r="H96" s="277">
        <v>63.10937886668151</v>
      </c>
      <c r="I96" s="277">
        <v>62.945266359289242</v>
      </c>
      <c r="J96" s="277">
        <v>62.781580617546808</v>
      </c>
      <c r="K96" s="277">
        <v>62.618320531673341</v>
      </c>
      <c r="L96" s="277">
        <v>62.455484994773911</v>
      </c>
      <c r="M96" s="277">
        <v>62.293072902831994</v>
      </c>
      <c r="N96" s="277">
        <v>62.131083154702011</v>
      </c>
      <c r="O96" s="277">
        <v>61.969514652101857</v>
      </c>
      <c r="P96" s="277">
        <v>61.808366299605431</v>
      </c>
      <c r="Q96" s="277">
        <v>61.647637004635236</v>
      </c>
      <c r="R96" s="277">
        <v>61.50120362115878</v>
      </c>
      <c r="S96" s="277">
        <v>61.355118065058008</v>
      </c>
      <c r="T96" s="277">
        <v>61.20937951012867</v>
      </c>
      <c r="U96" s="277">
        <v>61.063987132129029</v>
      </c>
      <c r="V96" s="277">
        <v>60.918940108775189</v>
      </c>
      <c r="W96" s="277">
        <v>60.774237619736446</v>
      </c>
      <c r="X96" s="277">
        <v>60.62987884663066</v>
      </c>
      <c r="Y96" s="277">
        <v>60.485862973019607</v>
      </c>
      <c r="Z96" s="277">
        <v>60.342189184404376</v>
      </c>
      <c r="AA96" s="277">
        <v>60.198856668220756</v>
      </c>
      <c r="AB96" s="277">
        <v>60.058573398900691</v>
      </c>
      <c r="AC96" s="277">
        <v>59.918617036049291</v>
      </c>
      <c r="AD96" s="277">
        <v>59.77898681786624</v>
      </c>
      <c r="AE96" s="277">
        <v>59.639681984326465</v>
      </c>
      <c r="AF96" s="277">
        <v>59.500701777176005</v>
      </c>
      <c r="AG96" s="277">
        <v>59.362045439927876</v>
      </c>
      <c r="AH96" s="277">
        <v>59.223712217857972</v>
      </c>
      <c r="AI96" s="277">
        <v>59.085701358000932</v>
      </c>
      <c r="AJ96" s="277">
        <v>58.948012109146063</v>
      </c>
      <c r="AK96" s="278">
        <v>58.81064372183323</v>
      </c>
      <c r="AL96" s="268"/>
      <c r="AM96" s="268"/>
      <c r="AN96" s="268"/>
      <c r="AO96" s="268"/>
      <c r="AP96" s="268"/>
      <c r="AQ96" s="268"/>
      <c r="AR96" s="268"/>
      <c r="AS96" s="268"/>
      <c r="AT96" s="268"/>
      <c r="AU96" s="268"/>
      <c r="AV96" s="268"/>
      <c r="AW96" s="268"/>
      <c r="AX96" s="268"/>
      <c r="AY96" s="268"/>
      <c r="AZ96" s="268"/>
      <c r="BA96" s="268"/>
      <c r="BB96" s="268"/>
      <c r="BC96" s="268"/>
      <c r="BD96" s="268"/>
      <c r="BE96" s="268"/>
    </row>
    <row r="97" spans="2:57" x14ac:dyDescent="0.25">
      <c r="B97" s="63"/>
      <c r="D97" t="s">
        <v>276</v>
      </c>
      <c r="E97" s="277">
        <v>63.797085668940639</v>
      </c>
      <c r="F97" s="277">
        <v>63.694710122374815</v>
      </c>
      <c r="G97" s="277">
        <v>63.592334575808998</v>
      </c>
      <c r="H97" s="277">
        <v>63.426966168361815</v>
      </c>
      <c r="I97" s="277">
        <v>63.262027792464252</v>
      </c>
      <c r="J97" s="277">
        <v>63.09751832984265</v>
      </c>
      <c r="K97" s="277">
        <v>62.933436665131367</v>
      </c>
      <c r="L97" s="277">
        <v>62.769781685865205</v>
      </c>
      <c r="M97" s="277">
        <v>62.606552282471867</v>
      </c>
      <c r="N97" s="277">
        <v>62.443747348264438</v>
      </c>
      <c r="O97" s="277">
        <v>62.281365779433891</v>
      </c>
      <c r="P97" s="277">
        <v>62.119406475041586</v>
      </c>
      <c r="Q97" s="277">
        <v>61.957868337011817</v>
      </c>
      <c r="R97" s="277">
        <v>61.81069805223845</v>
      </c>
      <c r="S97" s="277">
        <v>61.663877345223348</v>
      </c>
      <c r="T97" s="277">
        <v>61.517405385604533</v>
      </c>
      <c r="U97" s="277">
        <v>61.371281344992411</v>
      </c>
      <c r="V97" s="277">
        <v>61.225504396965079</v>
      </c>
      <c r="W97" s="277">
        <v>61.080073717063655</v>
      </c>
      <c r="X97" s="277">
        <v>60.934988482787631</v>
      </c>
      <c r="Y97" s="277">
        <v>60.790247873590197</v>
      </c>
      <c r="Z97" s="277">
        <v>60.645851070873604</v>
      </c>
      <c r="AA97" s="277">
        <v>60.501797257984563</v>
      </c>
      <c r="AB97" s="277">
        <v>60.360808036779467</v>
      </c>
      <c r="AC97" s="277">
        <v>60.220147367144683</v>
      </c>
      <c r="AD97" s="277">
        <v>60.079814483446263</v>
      </c>
      <c r="AE97" s="277">
        <v>59.939808621834445</v>
      </c>
      <c r="AF97" s="277">
        <v>59.800129020239474</v>
      </c>
      <c r="AG97" s="277">
        <v>59.66077491836748</v>
      </c>
      <c r="AH97" s="277">
        <v>59.521745557696327</v>
      </c>
      <c r="AI97" s="277">
        <v>59.383040181471486</v>
      </c>
      <c r="AJ97" s="277">
        <v>59.244658034701921</v>
      </c>
      <c r="AK97" s="278">
        <v>59.106598364155971</v>
      </c>
      <c r="AL97" s="268"/>
      <c r="AM97" s="268"/>
      <c r="AN97" s="268"/>
      <c r="AO97" s="268"/>
      <c r="AP97" s="268"/>
      <c r="AQ97" s="268"/>
      <c r="AR97" s="268"/>
      <c r="AS97" s="268"/>
      <c r="AT97" s="268"/>
      <c r="AU97" s="268"/>
      <c r="AV97" s="268"/>
      <c r="AW97" s="268"/>
      <c r="AX97" s="268"/>
      <c r="AY97" s="268"/>
      <c r="AZ97" s="268"/>
      <c r="BA97" s="268"/>
      <c r="BB97" s="268"/>
      <c r="BC97" s="268"/>
      <c r="BD97" s="268"/>
      <c r="BE97" s="268"/>
    </row>
    <row r="98" spans="2:57" x14ac:dyDescent="0.25">
      <c r="B98" s="63"/>
      <c r="D98" t="s">
        <v>559</v>
      </c>
      <c r="E98" s="277">
        <v>32.008421211407601</v>
      </c>
      <c r="F98" s="277">
        <v>31.925356127095995</v>
      </c>
      <c r="G98" s="277">
        <v>31.842259482653787</v>
      </c>
      <c r="H98" s="277">
        <v>31.714857500913524</v>
      </c>
      <c r="I98" s="277">
        <v>31.587965258909545</v>
      </c>
      <c r="J98" s="277">
        <v>31.461580717155531</v>
      </c>
      <c r="K98" s="277">
        <v>31.335701844325218</v>
      </c>
      <c r="L98" s="277">
        <v>31.210326617219749</v>
      </c>
      <c r="M98" s="277">
        <v>31.085453020735155</v>
      </c>
      <c r="N98" s="277">
        <v>30.961079047829969</v>
      </c>
      <c r="O98" s="277">
        <v>30.837202699492966</v>
      </c>
      <c r="P98" s="277">
        <v>30.713821984711036</v>
      </c>
      <c r="Q98" s="277">
        <v>30.590934920437171</v>
      </c>
      <c r="R98" s="277">
        <v>30.479558409085165</v>
      </c>
      <c r="S98" s="277">
        <v>30.368587401105749</v>
      </c>
      <c r="T98" s="277">
        <v>30.258020420128521</v>
      </c>
      <c r="U98" s="277">
        <v>30.147855995158292</v>
      </c>
      <c r="V98" s="277">
        <v>30.038092660555524</v>
      </c>
      <c r="W98" s="277">
        <v>29.928728956016833</v>
      </c>
      <c r="X98" s="277">
        <v>29.819763426555554</v>
      </c>
      <c r="Y98" s="277">
        <v>29.711194622482388</v>
      </c>
      <c r="Z98" s="277">
        <v>29.603021099386112</v>
      </c>
      <c r="AA98" s="277">
        <v>29.495241418114365</v>
      </c>
      <c r="AB98" s="277">
        <v>29.387853740261058</v>
      </c>
      <c r="AC98" s="277">
        <v>29.280857044573018</v>
      </c>
      <c r="AD98" s="277">
        <v>29.174249907543778</v>
      </c>
      <c r="AE98" s="277">
        <v>29.068030910849647</v>
      </c>
      <c r="AF98" s="277">
        <v>28.962198641330833</v>
      </c>
      <c r="AG98" s="277">
        <v>28.85675169097264</v>
      </c>
      <c r="AH98" s="277">
        <v>28.751688656886738</v>
      </c>
      <c r="AI98" s="277">
        <v>28.64700814129251</v>
      </c>
      <c r="AJ98" s="277">
        <v>28.542708751498434</v>
      </c>
      <c r="AK98" s="278">
        <v>28.438789099883572</v>
      </c>
      <c r="AL98" s="268"/>
      <c r="AM98" s="268"/>
      <c r="AN98" s="268"/>
      <c r="AO98" s="268"/>
      <c r="AP98" s="268"/>
      <c r="AQ98" s="268"/>
      <c r="AR98" s="268"/>
      <c r="AS98" s="268"/>
      <c r="AT98" s="268"/>
      <c r="AU98" s="268"/>
      <c r="AV98" s="268"/>
      <c r="AW98" s="268"/>
      <c r="AX98" s="268"/>
      <c r="AY98" s="268"/>
      <c r="AZ98" s="268"/>
      <c r="BA98" s="268"/>
      <c r="BB98" s="268"/>
      <c r="BC98" s="268"/>
      <c r="BD98" s="268"/>
      <c r="BE98" s="268"/>
    </row>
    <row r="99" spans="2:57" x14ac:dyDescent="0.25">
      <c r="B99" s="63"/>
      <c r="C99" t="s">
        <v>565</v>
      </c>
      <c r="D99" t="s">
        <v>578</v>
      </c>
      <c r="E99" s="277">
        <v>23.766063327292922</v>
      </c>
      <c r="F99" s="277">
        <v>23.705427079578172</v>
      </c>
      <c r="G99" s="277">
        <v>23.644790831863421</v>
      </c>
      <c r="H99" s="277">
        <v>23.527716865676727</v>
      </c>
      <c r="I99" s="277">
        <v>23.411222575311914</v>
      </c>
      <c r="J99" s="277">
        <v>23.295305090582985</v>
      </c>
      <c r="K99" s="277">
        <v>23.179961555515277</v>
      </c>
      <c r="L99" s="277">
        <v>23.065189128275097</v>
      </c>
      <c r="M99" s="277">
        <v>22.950984981099708</v>
      </c>
      <c r="N99" s="277">
        <v>22.837346300227654</v>
      </c>
      <c r="O99" s="277">
        <v>22.724270285829434</v>
      </c>
      <c r="P99" s="277">
        <v>22.611754151938523</v>
      </c>
      <c r="Q99" s="277">
        <v>22.499795126382732</v>
      </c>
      <c r="R99" s="277">
        <v>22.45321518987247</v>
      </c>
      <c r="S99" s="277">
        <v>22.406731684928499</v>
      </c>
      <c r="T99" s="277">
        <v>22.360344411914504</v>
      </c>
      <c r="U99" s="277">
        <v>22.314053171607462</v>
      </c>
      <c r="V99" s="277">
        <v>22.267857765196791</v>
      </c>
      <c r="W99" s="277">
        <v>22.221757994283493</v>
      </c>
      <c r="X99" s="277">
        <v>22.175753660879302</v>
      </c>
      <c r="Y99" s="277">
        <v>22.129844567405833</v>
      </c>
      <c r="Z99" s="277">
        <v>22.084030516693744</v>
      </c>
      <c r="AA99" s="277">
        <v>22.038311311981872</v>
      </c>
      <c r="AB99" s="277">
        <v>21.998638381812153</v>
      </c>
      <c r="AC99" s="277">
        <v>21.959036870063109</v>
      </c>
      <c r="AD99" s="277">
        <v>21.919506648168717</v>
      </c>
      <c r="AE99" s="277">
        <v>21.880047587794401</v>
      </c>
      <c r="AF99" s="277">
        <v>21.840659560836603</v>
      </c>
      <c r="AG99" s="277">
        <v>21.801342439422378</v>
      </c>
      <c r="AH99" s="277">
        <v>21.762096095908976</v>
      </c>
      <c r="AI99" s="277">
        <v>21.722920402883425</v>
      </c>
      <c r="AJ99" s="277">
        <v>21.683815233162122</v>
      </c>
      <c r="AK99" s="278">
        <v>21.644780459790415</v>
      </c>
      <c r="AL99" s="268"/>
      <c r="AM99" s="268"/>
      <c r="AN99" s="268"/>
      <c r="AO99" s="268"/>
      <c r="AP99" s="268"/>
      <c r="AQ99" s="268"/>
      <c r="AR99" s="268"/>
      <c r="AS99" s="268"/>
      <c r="AT99" s="268"/>
      <c r="AU99" s="268"/>
      <c r="AV99" s="268"/>
      <c r="AW99" s="268"/>
      <c r="AX99" s="268"/>
      <c r="AY99" s="268"/>
      <c r="AZ99" s="268"/>
      <c r="BA99" s="268"/>
      <c r="BB99" s="268"/>
      <c r="BC99" s="268"/>
      <c r="BD99" s="268"/>
      <c r="BE99" s="268"/>
    </row>
    <row r="100" spans="2:57" x14ac:dyDescent="0.25">
      <c r="B100" s="63"/>
      <c r="D100" t="s">
        <v>276</v>
      </c>
      <c r="E100" s="277">
        <v>34.401497417760403</v>
      </c>
      <c r="F100" s="277">
        <v>34.313726141110386</v>
      </c>
      <c r="G100" s="277">
        <v>34.22595486446037</v>
      </c>
      <c r="H100" s="277">
        <v>34.056489703571337</v>
      </c>
      <c r="I100" s="277">
        <v>33.887863626379719</v>
      </c>
      <c r="J100" s="277">
        <v>33.720072478276698</v>
      </c>
      <c r="K100" s="277">
        <v>33.553112125224445</v>
      </c>
      <c r="L100" s="277">
        <v>33.386978453654244</v>
      </c>
      <c r="M100" s="277">
        <v>33.221667370365168</v>
      </c>
      <c r="N100" s="277">
        <v>33.057174802423205</v>
      </c>
      <c r="O100" s="277">
        <v>32.893496697060939</v>
      </c>
      <c r="P100" s="277">
        <v>32.730629021577663</v>
      </c>
      <c r="Q100" s="277">
        <v>32.568567763240047</v>
      </c>
      <c r="R100" s="277">
        <v>32.50114306847636</v>
      </c>
      <c r="S100" s="277">
        <v>32.433857958894833</v>
      </c>
      <c r="T100" s="277">
        <v>32.366712145520886</v>
      </c>
      <c r="U100" s="277">
        <v>32.299705339978175</v>
      </c>
      <c r="V100" s="277">
        <v>32.232837254487379</v>
      </c>
      <c r="W100" s="277">
        <v>32.166107601864937</v>
      </c>
      <c r="X100" s="277">
        <v>32.099516095521828</v>
      </c>
      <c r="Y100" s="277">
        <v>32.033062449462342</v>
      </c>
      <c r="Z100" s="277">
        <v>31.966746378282849</v>
      </c>
      <c r="AA100" s="277">
        <v>31.900567597170568</v>
      </c>
      <c r="AB100" s="277">
        <v>31.843140829178193</v>
      </c>
      <c r="AC100" s="277">
        <v>31.785817439712609</v>
      </c>
      <c r="AD100" s="277">
        <v>31.72859724267385</v>
      </c>
      <c r="AE100" s="277">
        <v>31.671480052296953</v>
      </c>
      <c r="AF100" s="277">
        <v>31.61446568315138</v>
      </c>
      <c r="AG100" s="277">
        <v>31.557553950140388</v>
      </c>
      <c r="AH100" s="277">
        <v>31.500744668500449</v>
      </c>
      <c r="AI100" s="277">
        <v>31.444037653800638</v>
      </c>
      <c r="AJ100" s="277">
        <v>31.387432721942041</v>
      </c>
      <c r="AK100" s="278">
        <v>31.330929689157159</v>
      </c>
      <c r="AL100" s="268"/>
      <c r="AM100" s="268"/>
      <c r="AN100" s="268"/>
      <c r="AO100" s="268"/>
      <c r="AP100" s="268"/>
      <c r="AQ100" s="268"/>
      <c r="AR100" s="268"/>
      <c r="AS100" s="268"/>
      <c r="AT100" s="268"/>
      <c r="AU100" s="268"/>
      <c r="AV100" s="268"/>
      <c r="AW100" s="268"/>
      <c r="AX100" s="268"/>
      <c r="AY100" s="268"/>
      <c r="AZ100" s="268"/>
      <c r="BA100" s="268"/>
      <c r="BB100" s="268"/>
      <c r="BC100" s="268"/>
      <c r="BD100" s="268"/>
      <c r="BE100" s="268"/>
    </row>
    <row r="101" spans="2:57" x14ac:dyDescent="0.25">
      <c r="B101" s="63"/>
      <c r="D101" t="s">
        <v>559</v>
      </c>
      <c r="E101" s="277">
        <v>17.212376678500465</v>
      </c>
      <c r="F101" s="277">
        <v>17.180123974227573</v>
      </c>
      <c r="G101" s="277">
        <v>17.147863338016485</v>
      </c>
      <c r="H101" s="277">
        <v>17.065274228467874</v>
      </c>
      <c r="I101" s="277">
        <v>16.983082892150922</v>
      </c>
      <c r="J101" s="277">
        <v>16.901287413273771</v>
      </c>
      <c r="K101" s="277">
        <v>16.819885885271571</v>
      </c>
      <c r="L101" s="277">
        <v>16.738876410762046</v>
      </c>
      <c r="M101" s="277">
        <v>16.65825710150127</v>
      </c>
      <c r="N101" s="277">
        <v>16.578026078339644</v>
      </c>
      <c r="O101" s="277">
        <v>16.498181471178103</v>
      </c>
      <c r="P101" s="277">
        <v>16.418721418924527</v>
      </c>
      <c r="Q101" s="277">
        <v>16.339644069450355</v>
      </c>
      <c r="R101" s="277">
        <v>16.287428474763008</v>
      </c>
      <c r="S101" s="277">
        <v>16.235379742237221</v>
      </c>
      <c r="T101" s="277">
        <v>16.183497338641857</v>
      </c>
      <c r="U101" s="277">
        <v>16.131780732449794</v>
      </c>
      <c r="V101" s="277">
        <v>16.080229393832475</v>
      </c>
      <c r="W101" s="277">
        <v>16.028842794654484</v>
      </c>
      <c r="X101" s="277">
        <v>15.977620408468136</v>
      </c>
      <c r="Y101" s="277">
        <v>15.926561710508084</v>
      </c>
      <c r="Z101" s="277">
        <v>15.875666177685938</v>
      </c>
      <c r="AA101" s="277">
        <v>15.824933288584912</v>
      </c>
      <c r="AB101" s="277">
        <v>15.776499349311976</v>
      </c>
      <c r="AC101" s="277">
        <v>15.728213647407927</v>
      </c>
      <c r="AD101" s="277">
        <v>15.68007572917608</v>
      </c>
      <c r="AE101" s="277">
        <v>15.632085142308345</v>
      </c>
      <c r="AF101" s="277">
        <v>15.584241435880966</v>
      </c>
      <c r="AG101" s="277">
        <v>15.536544160350287</v>
      </c>
      <c r="AH101" s="277">
        <v>15.488992867548536</v>
      </c>
      <c r="AI101" s="277">
        <v>15.441587110679601</v>
      </c>
      <c r="AJ101" s="277">
        <v>15.39432644431484</v>
      </c>
      <c r="AK101" s="278">
        <v>15.347210424388896</v>
      </c>
      <c r="AL101" s="268"/>
      <c r="AM101" s="268"/>
      <c r="AN101" s="268"/>
      <c r="AO101" s="268"/>
      <c r="AP101" s="268"/>
      <c r="AQ101" s="268"/>
      <c r="AR101" s="268"/>
      <c r="AS101" s="268"/>
      <c r="AT101" s="268"/>
      <c r="AU101" s="268"/>
      <c r="AV101" s="268"/>
      <c r="AW101" s="268"/>
      <c r="AX101" s="268"/>
      <c r="AY101" s="268"/>
      <c r="AZ101" s="268"/>
      <c r="BA101" s="268"/>
      <c r="BB101" s="268"/>
      <c r="BC101" s="268"/>
      <c r="BD101" s="268"/>
      <c r="BE101" s="268"/>
    </row>
    <row r="102" spans="2:57" x14ac:dyDescent="0.25">
      <c r="B102" s="274" t="s">
        <v>579</v>
      </c>
      <c r="C102" s="55"/>
      <c r="D102" s="55"/>
      <c r="E102" s="55"/>
      <c r="F102" s="55"/>
      <c r="G102" s="55"/>
      <c r="H102" s="55"/>
      <c r="I102" s="55"/>
      <c r="J102" s="55"/>
      <c r="K102" s="55"/>
      <c r="L102" s="55"/>
      <c r="M102" s="55"/>
      <c r="N102" s="55"/>
      <c r="O102" s="55"/>
      <c r="P102" s="55"/>
      <c r="Q102" s="55"/>
      <c r="R102" s="55"/>
      <c r="S102" s="55"/>
      <c r="T102" s="55"/>
      <c r="U102" s="55"/>
      <c r="V102" s="55"/>
      <c r="W102" s="55"/>
      <c r="X102" s="55"/>
      <c r="Y102" s="55"/>
      <c r="Z102" s="55"/>
      <c r="AA102" s="55"/>
      <c r="AB102" s="55"/>
      <c r="AC102" s="55"/>
      <c r="AD102" s="55"/>
      <c r="AE102" s="55"/>
      <c r="AF102" s="55"/>
      <c r="AG102" s="55"/>
      <c r="AH102" s="55"/>
      <c r="AI102" s="55"/>
      <c r="AJ102" s="55"/>
      <c r="AK102" s="275"/>
    </row>
    <row r="103" spans="2:57" x14ac:dyDescent="0.25">
      <c r="B103" s="63"/>
      <c r="C103" t="s">
        <v>556</v>
      </c>
      <c r="D103" t="s">
        <v>578</v>
      </c>
      <c r="E103" s="277">
        <v>8.5342953088802336</v>
      </c>
      <c r="F103" s="277">
        <v>8.4143650500483496</v>
      </c>
      <c r="G103" s="277">
        <v>8.2953411694757673</v>
      </c>
      <c r="H103" s="277">
        <v>8.168750128666721</v>
      </c>
      <c r="I103" s="277">
        <v>8.0319829020121514</v>
      </c>
      <c r="J103" s="277">
        <v>7.8830205285843533</v>
      </c>
      <c r="K103" s="277">
        <v>7.7208152364639471</v>
      </c>
      <c r="L103" s="277">
        <v>7.5456175012146103</v>
      </c>
      <c r="M103" s="277">
        <v>7.359168276178516</v>
      </c>
      <c r="N103" s="277">
        <v>7.1646903446809809</v>
      </c>
      <c r="O103" s="277">
        <v>6.9666486936578718</v>
      </c>
      <c r="P103" s="277">
        <v>6.7702995299834887</v>
      </c>
      <c r="Q103" s="277">
        <v>6.5810976776515773</v>
      </c>
      <c r="R103" s="277">
        <v>6.4040675837033652</v>
      </c>
      <c r="S103" s="277">
        <v>6.2432527771428541</v>
      </c>
      <c r="T103" s="277">
        <v>6.1013391943893618</v>
      </c>
      <c r="U103" s="277">
        <v>5.9795054633624893</v>
      </c>
      <c r="V103" s="277">
        <v>5.8775011505712103</v>
      </c>
      <c r="W103" s="277">
        <v>5.7939072933661766</v>
      </c>
      <c r="X103" s="277">
        <v>5.7265041579973968</v>
      </c>
      <c r="Y103" s="277">
        <v>5.6726641499947279</v>
      </c>
      <c r="Z103" s="277">
        <v>5.6297007991761321</v>
      </c>
      <c r="AA103" s="277">
        <v>5.5951301013017876</v>
      </c>
      <c r="AB103" s="277">
        <v>5.5668288369691341</v>
      </c>
      <c r="AC103" s="277">
        <v>5.5430980139189385</v>
      </c>
      <c r="AD103" s="277">
        <v>5.5226540346785269</v>
      </c>
      <c r="AE103" s="277">
        <v>5.5045750794069992</v>
      </c>
      <c r="AF103" s="277">
        <v>5.4882277087011069</v>
      </c>
      <c r="AG103" s="277">
        <v>5.4731921509743691</v>
      </c>
      <c r="AH103" s="277">
        <v>5.4591972250406622</v>
      </c>
      <c r="AI103" s="277">
        <v>5.4460694366806788</v>
      </c>
      <c r="AJ103" s="277">
        <v>5.433696395720883</v>
      </c>
      <c r="AK103" s="278">
        <v>5.42200234416286</v>
      </c>
    </row>
    <row r="104" spans="2:57" x14ac:dyDescent="0.25">
      <c r="B104" s="63"/>
      <c r="D104" t="s">
        <v>276</v>
      </c>
      <c r="E104" s="277">
        <v>9.2269625706048526</v>
      </c>
      <c r="F104" s="277">
        <v>9.1353957936968371</v>
      </c>
      <c r="G104" s="277">
        <v>9.0314436128478786</v>
      </c>
      <c r="H104" s="277">
        <v>8.9249861836477145</v>
      </c>
      <c r="I104" s="277">
        <v>8.8122118486363661</v>
      </c>
      <c r="J104" s="277">
        <v>8.6888367975977427</v>
      </c>
      <c r="K104" s="277">
        <v>8.550562182511781</v>
      </c>
      <c r="L104" s="277">
        <v>8.3937605990605064</v>
      </c>
      <c r="M104" s="277">
        <v>8.2162932931218364</v>
      </c>
      <c r="N104" s="277">
        <v>8.0182754854528788</v>
      </c>
      <c r="O104" s="277">
        <v>7.802563163202243</v>
      </c>
      <c r="P104" s="277">
        <v>7.5747629263535377</v>
      </c>
      <c r="Q104" s="277">
        <v>7.3426745578477215</v>
      </c>
      <c r="R104" s="277">
        <v>7.1152361048772477</v>
      </c>
      <c r="S104" s="277">
        <v>6.9011969854853676</v>
      </c>
      <c r="T104" s="277">
        <v>6.7078344708393081</v>
      </c>
      <c r="U104" s="277">
        <v>6.5400154375591972</v>
      </c>
      <c r="V104" s="277">
        <v>6.3997939344935038</v>
      </c>
      <c r="W104" s="277">
        <v>6.2865714330354496</v>
      </c>
      <c r="X104" s="277">
        <v>6.19769390418175</v>
      </c>
      <c r="Y104" s="277">
        <v>6.1292696658686729</v>
      </c>
      <c r="Z104" s="277">
        <v>6.0769836841535687</v>
      </c>
      <c r="AA104" s="277">
        <v>6.0367425492481948</v>
      </c>
      <c r="AB104" s="277">
        <v>6.0050736562815334</v>
      </c>
      <c r="AC104" s="277">
        <v>5.9792849692776695</v>
      </c>
      <c r="AD104" s="277">
        <v>5.9574445775057399</v>
      </c>
      <c r="AE104" s="277">
        <v>5.9382567684245808</v>
      </c>
      <c r="AF104" s="277">
        <v>5.9209020170152575</v>
      </c>
      <c r="AG104" s="277">
        <v>5.9048859896416177</v>
      </c>
      <c r="AH104" s="277">
        <v>5.8899194544867761</v>
      </c>
      <c r="AI104" s="277">
        <v>5.8758337350455179</v>
      </c>
      <c r="AJ104" s="277">
        <v>5.8625267700760899</v>
      </c>
      <c r="AK104" s="278">
        <v>5.8499315048115568</v>
      </c>
    </row>
    <row r="105" spans="2:57" x14ac:dyDescent="0.25">
      <c r="B105" s="63"/>
      <c r="D105" t="s">
        <v>559</v>
      </c>
      <c r="E105" s="277">
        <v>1.7913790271304746</v>
      </c>
      <c r="F105" s="277">
        <v>1.7757038741042537</v>
      </c>
      <c r="G105" s="277">
        <v>1.7600260711935085</v>
      </c>
      <c r="H105" s="277">
        <v>1.7443053428792159</v>
      </c>
      <c r="I105" s="277">
        <v>1.7284130690080928</v>
      </c>
      <c r="J105" s="277">
        <v>1.7122413754897607</v>
      </c>
      <c r="K105" s="277">
        <v>1.6957190730847931</v>
      </c>
      <c r="L105" s="277">
        <v>1.6788265791870189</v>
      </c>
      <c r="M105" s="277">
        <v>1.6616068965852322</v>
      </c>
      <c r="N105" s="277">
        <v>1.6441698660815647</v>
      </c>
      <c r="O105" s="277">
        <v>1.6266876604521541</v>
      </c>
      <c r="P105" s="277">
        <v>1.609380811176135</v>
      </c>
      <c r="Q105" s="277">
        <v>1.5924958167764631</v>
      </c>
      <c r="R105" s="277">
        <v>1.5762772907032667</v>
      </c>
      <c r="S105" s="277">
        <v>1.5609392124633887</v>
      </c>
      <c r="T105" s="277">
        <v>1.5466405772131753</v>
      </c>
      <c r="U105" s="277">
        <v>1.5334701231306183</v>
      </c>
      <c r="V105" s="277">
        <v>1.5214427914848208</v>
      </c>
      <c r="W105" s="277">
        <v>1.5105076897191807</v>
      </c>
      <c r="X105" s="277">
        <v>1.5005645904506646</v>
      </c>
      <c r="Y105" s="277">
        <v>1.4914843866273066</v>
      </c>
      <c r="Z105" s="277">
        <v>1.4831288731530528</v>
      </c>
      <c r="AA105" s="277">
        <v>1.4753664705366791</v>
      </c>
      <c r="AB105" s="277">
        <v>1.468082329468076</v>
      </c>
      <c r="AC105" s="277">
        <v>1.4611829242329206</v>
      </c>
      <c r="AD105" s="277">
        <v>1.4545963192920672</v>
      </c>
      <c r="AE105" s="277">
        <v>1.4482696953861731</v>
      </c>
      <c r="AF105" s="277">
        <v>1.4421656091588526</v>
      </c>
      <c r="AG105" s="277">
        <v>1.4362580763520347</v>
      </c>
      <c r="AH105" s="277">
        <v>1.4305291241129705</v>
      </c>
      <c r="AI105" s="277">
        <v>1.4249660836906204</v>
      </c>
      <c r="AJ105" s="277">
        <v>1.419559642433355</v>
      </c>
      <c r="AK105" s="278">
        <v>1.4143025403070442</v>
      </c>
    </row>
    <row r="106" spans="2:57" x14ac:dyDescent="0.25">
      <c r="B106" s="63"/>
      <c r="C106" t="s">
        <v>560</v>
      </c>
      <c r="D106" t="s">
        <v>578</v>
      </c>
      <c r="E106" s="277">
        <v>9.2337411506253808</v>
      </c>
      <c r="F106" s="277">
        <v>9.1472137860468852</v>
      </c>
      <c r="G106" s="277">
        <v>9.0520482164160345</v>
      </c>
      <c r="H106" s="277">
        <v>8.9462932125684169</v>
      </c>
      <c r="I106" s="277">
        <v>8.7840650082733056</v>
      </c>
      <c r="J106" s="277">
        <v>8.6047913919058701</v>
      </c>
      <c r="K106" s="277">
        <v>8.406987352481929</v>
      </c>
      <c r="L106" s="277">
        <v>8.1904616906143719</v>
      </c>
      <c r="M106" s="277">
        <v>7.9566183497945611</v>
      </c>
      <c r="N106" s="277">
        <v>7.7085549879115316</v>
      </c>
      <c r="O106" s="277">
        <v>7.4509047718349253</v>
      </c>
      <c r="P106" s="277">
        <v>7.1894204943457316</v>
      </c>
      <c r="Q106" s="277">
        <v>6.9602947418751819</v>
      </c>
      <c r="R106" s="277">
        <v>6.7470977164076604</v>
      </c>
      <c r="S106" s="277">
        <v>6.5537191791847516</v>
      </c>
      <c r="T106" s="277">
        <v>6.3826003352644367</v>
      </c>
      <c r="U106" s="277">
        <v>6.2346063058374241</v>
      </c>
      <c r="V106" s="277">
        <v>6.1091340811479231</v>
      </c>
      <c r="W106" s="277">
        <v>6.0044037230577683</v>
      </c>
      <c r="X106" s="277">
        <v>5.9178523433986356</v>
      </c>
      <c r="Y106" s="277">
        <v>5.8465454943595621</v>
      </c>
      <c r="Z106" s="277">
        <v>5.7875359425250803</v>
      </c>
      <c r="AA106" s="277">
        <v>5.7381270681968424</v>
      </c>
      <c r="AB106" s="277">
        <v>5.6960276011476898</v>
      </c>
      <c r="AC106" s="277">
        <v>5.6594082493392754</v>
      </c>
      <c r="AD106" s="277">
        <v>5.6268849390019922</v>
      </c>
      <c r="AE106" s="277">
        <v>5.5974576561208318</v>
      </c>
      <c r="AF106" s="277">
        <v>5.570430722151305</v>
      </c>
      <c r="AG106" s="277">
        <v>5.5453332438283471</v>
      </c>
      <c r="AH106" s="277">
        <v>5.5218506010586887</v>
      </c>
      <c r="AI106" s="277">
        <v>5.4997712468057367</v>
      </c>
      <c r="AJ106" s="277">
        <v>5.4789486574313537</v>
      </c>
      <c r="AK106" s="278">
        <v>5.4592759503106087</v>
      </c>
    </row>
    <row r="107" spans="2:57" x14ac:dyDescent="0.25">
      <c r="B107" s="63"/>
      <c r="D107" t="s">
        <v>276</v>
      </c>
      <c r="E107" s="277">
        <v>9.5377080589845669</v>
      </c>
      <c r="F107" s="277">
        <v>9.5017702439976315</v>
      </c>
      <c r="G107" s="277">
        <v>9.4614463530459751</v>
      </c>
      <c r="H107" s="277">
        <v>9.4143462642782527</v>
      </c>
      <c r="I107" s="277">
        <v>9.2991363282665596</v>
      </c>
      <c r="J107" s="277">
        <v>9.1692945233988095</v>
      </c>
      <c r="K107" s="277">
        <v>9.0200289279501096</v>
      </c>
      <c r="L107" s="277">
        <v>8.8468328305593182</v>
      </c>
      <c r="M107" s="277">
        <v>8.646386164429579</v>
      </c>
      <c r="N107" s="277">
        <v>8.4175125291456165</v>
      </c>
      <c r="O107" s="277">
        <v>8.1619409994282055</v>
      </c>
      <c r="P107" s="277">
        <v>7.884612694666993</v>
      </c>
      <c r="Q107" s="277">
        <v>7.6121772368424843</v>
      </c>
      <c r="R107" s="277">
        <v>7.3481113208579822</v>
      </c>
      <c r="S107" s="277">
        <v>7.1011167172557217</v>
      </c>
      <c r="T107" s="277">
        <v>6.8782845103408166</v>
      </c>
      <c r="U107" s="277">
        <v>6.6841757217009379</v>
      </c>
      <c r="V107" s="277">
        <v>6.5204601095589485</v>
      </c>
      <c r="W107" s="277">
        <v>6.3861264864051375</v>
      </c>
      <c r="X107" s="277">
        <v>6.2781253899322209</v>
      </c>
      <c r="Y107" s="277">
        <v>6.192219011445502</v>
      </c>
      <c r="Z107" s="277">
        <v>6.1238109517529189</v>
      </c>
      <c r="AA107" s="277">
        <v>6.0685920567867839</v>
      </c>
      <c r="AB107" s="277">
        <v>6.0229307974741211</v>
      </c>
      <c r="AC107" s="277">
        <v>5.9840199872985851</v>
      </c>
      <c r="AD107" s="277">
        <v>5.9498432637696705</v>
      </c>
      <c r="AE107" s="277">
        <v>5.9190404433873773</v>
      </c>
      <c r="AF107" s="277">
        <v>5.8907398981509704</v>
      </c>
      <c r="AG107" s="277">
        <v>5.8644027533627279</v>
      </c>
      <c r="AH107" s="277">
        <v>5.8397000597003563</v>
      </c>
      <c r="AI107" s="277">
        <v>5.8164268151237257</v>
      </c>
      <c r="AJ107" s="277">
        <v>5.7944473150339135</v>
      </c>
      <c r="AK107" s="278">
        <v>5.7736631834422782</v>
      </c>
    </row>
    <row r="108" spans="2:57" x14ac:dyDescent="0.25">
      <c r="B108" s="63"/>
      <c r="D108" t="s">
        <v>559</v>
      </c>
      <c r="E108" s="277">
        <v>1.7913790271304746</v>
      </c>
      <c r="F108" s="277">
        <v>1.7835405586395987</v>
      </c>
      <c r="G108" s="277">
        <v>1.7753679106300086</v>
      </c>
      <c r="H108" s="277">
        <v>1.7667784963847997</v>
      </c>
      <c r="I108" s="277">
        <v>1.7498766237678003</v>
      </c>
      <c r="J108" s="277">
        <v>1.7323401118566228</v>
      </c>
      <c r="K108" s="277">
        <v>1.7140859048267465</v>
      </c>
      <c r="L108" s="277">
        <v>1.6950752061958925</v>
      </c>
      <c r="M108" s="277">
        <v>1.675327720704924</v>
      </c>
      <c r="N108" s="277">
        <v>1.6549303115322467</v>
      </c>
      <c r="O108" s="277">
        <v>1.6340375359524344</v>
      </c>
      <c r="P108" s="277">
        <v>1.6128626341390093</v>
      </c>
      <c r="Q108" s="277">
        <v>1.5929051203022191</v>
      </c>
      <c r="R108" s="277">
        <v>1.5737805550733739</v>
      </c>
      <c r="S108" s="277">
        <v>1.5556905785244675</v>
      </c>
      <c r="T108" s="277">
        <v>1.5387814824751542</v>
      </c>
      <c r="U108" s="277">
        <v>1.5231295663915161</v>
      </c>
      <c r="V108" s="277">
        <v>1.5087382011804671</v>
      </c>
      <c r="W108" s="277">
        <v>1.4955462432096702</v>
      </c>
      <c r="X108" s="277">
        <v>1.4834447567231004</v>
      </c>
      <c r="Y108" s="277">
        <v>1.4722974592142202</v>
      </c>
      <c r="Z108" s="277">
        <v>1.4619603127499294</v>
      </c>
      <c r="AA108" s="277">
        <v>1.4522969592605461</v>
      </c>
      <c r="AB108" s="277">
        <v>1.4431885197550027</v>
      </c>
      <c r="AC108" s="277">
        <v>1.4345379237124427</v>
      </c>
      <c r="AD108" s="277">
        <v>1.4262699814876094</v>
      </c>
      <c r="AE108" s="277">
        <v>1.418328789007868</v>
      </c>
      <c r="AF108" s="277">
        <v>1.4106739257512393</v>
      </c>
      <c r="AG108" s="277">
        <v>1.403276516972892</v>
      </c>
      <c r="AH108" s="277">
        <v>1.3961157876006962</v>
      </c>
      <c r="AI108" s="277">
        <v>1.3891763654815286</v>
      </c>
      <c r="AJ108" s="277">
        <v>1.3824463445642179</v>
      </c>
      <c r="AK108" s="278">
        <v>1.3759159892935127</v>
      </c>
    </row>
    <row r="109" spans="2:57" x14ac:dyDescent="0.25">
      <c r="B109" s="63"/>
      <c r="C109" t="s">
        <v>561</v>
      </c>
      <c r="D109" t="s">
        <v>578</v>
      </c>
      <c r="E109" s="277">
        <v>11.904923817553248</v>
      </c>
      <c r="F109" s="277">
        <v>11.750903181429331</v>
      </c>
      <c r="G109" s="277">
        <v>11.597109443519811</v>
      </c>
      <c r="H109" s="277">
        <v>11.434631872913483</v>
      </c>
      <c r="I109" s="277">
        <v>11.259080074254918</v>
      </c>
      <c r="J109" s="277">
        <v>11.066502511996482</v>
      </c>
      <c r="K109" s="277">
        <v>10.854025821448495</v>
      </c>
      <c r="L109" s="277">
        <v>10.620509426963148</v>
      </c>
      <c r="M109" s="277">
        <v>10.367069977984048</v>
      </c>
      <c r="N109" s="277">
        <v>10.097325826838359</v>
      </c>
      <c r="O109" s="277">
        <v>9.8172525283768621</v>
      </c>
      <c r="P109" s="277">
        <v>9.534621901987208</v>
      </c>
      <c r="Q109" s="277">
        <v>9.2580989047658502</v>
      </c>
      <c r="R109" s="277">
        <v>8.9961611865125661</v>
      </c>
      <c r="S109" s="277">
        <v>8.7560553887097932</v>
      </c>
      <c r="T109" s="277">
        <v>8.5429947921457323</v>
      </c>
      <c r="U109" s="277">
        <v>8.3597379731514572</v>
      </c>
      <c r="V109" s="277">
        <v>8.2065899522103845</v>
      </c>
      <c r="W109" s="277">
        <v>8.0817680461550516</v>
      </c>
      <c r="X109" s="277">
        <v>7.9820035936203801</v>
      </c>
      <c r="Y109" s="277">
        <v>7.9032241124990827</v>
      </c>
      <c r="Z109" s="277">
        <v>7.8411775536954416</v>
      </c>
      <c r="AA109" s="277">
        <v>7.7919068757382437</v>
      </c>
      <c r="AB109" s="277">
        <v>7.7520391864965941</v>
      </c>
      <c r="AC109" s="277">
        <v>7.7189015921024344</v>
      </c>
      <c r="AD109" s="277">
        <v>7.6905056089107191</v>
      </c>
      <c r="AE109" s="277">
        <v>7.6654519721364824</v>
      </c>
      <c r="AF109" s="277">
        <v>7.6428025176542755</v>
      </c>
      <c r="AG109" s="277">
        <v>7.6219526410099316</v>
      </c>
      <c r="AH109" s="277">
        <v>7.6025231409248049</v>
      </c>
      <c r="AI109" s="277">
        <v>7.5842782018557147</v>
      </c>
      <c r="AJ109" s="277">
        <v>7.5670684796469851</v>
      </c>
      <c r="AK109" s="278">
        <v>7.5507944825920399</v>
      </c>
    </row>
    <row r="110" spans="2:57" x14ac:dyDescent="0.25">
      <c r="B110" s="63"/>
      <c r="D110" t="s">
        <v>276</v>
      </c>
      <c r="E110" s="277">
        <v>10.445338700108458</v>
      </c>
      <c r="F110" s="277">
        <v>10.341004563775094</v>
      </c>
      <c r="G110" s="277">
        <v>10.223333693147337</v>
      </c>
      <c r="H110" s="277">
        <v>10.102826953640086</v>
      </c>
      <c r="I110" s="277">
        <v>9.9751696589409669</v>
      </c>
      <c r="J110" s="277">
        <v>9.8355126594350804</v>
      </c>
      <c r="K110" s="277">
        <v>9.6789897831471414</v>
      </c>
      <c r="L110" s="277">
        <v>9.5014949130074626</v>
      </c>
      <c r="M110" s="277">
        <v>9.3006070410338282</v>
      </c>
      <c r="N110" s="277">
        <v>9.0764565938001915</v>
      </c>
      <c r="O110" s="277">
        <v>8.8322764663890219</v>
      </c>
      <c r="P110" s="277">
        <v>8.574413168281362</v>
      </c>
      <c r="Q110" s="277">
        <v>8.3116958288122049</v>
      </c>
      <c r="R110" s="277">
        <v>8.0542420596204654</v>
      </c>
      <c r="S110" s="277">
        <v>7.8119559495884294</v>
      </c>
      <c r="T110" s="277">
        <v>7.593075159793031</v>
      </c>
      <c r="U110" s="277">
        <v>7.403108854202272</v>
      </c>
      <c r="V110" s="277">
        <v>7.2443821568716302</v>
      </c>
      <c r="W110" s="277">
        <v>7.1162175506804441</v>
      </c>
      <c r="X110" s="277">
        <v>7.015610751342062</v>
      </c>
      <c r="Y110" s="277">
        <v>6.9381564870006551</v>
      </c>
      <c r="Z110" s="277">
        <v>6.8789702636833896</v>
      </c>
      <c r="AA110" s="277">
        <v>6.8334184595683363</v>
      </c>
      <c r="AB110" s="277">
        <v>6.7975701860951814</v>
      </c>
      <c r="AC110" s="277">
        <v>6.7683781361804174</v>
      </c>
      <c r="AD110" s="277">
        <v>6.7436554425950996</v>
      </c>
      <c r="AE110" s="277">
        <v>6.7219353961123831</v>
      </c>
      <c r="AF110" s="277">
        <v>6.7022903180468196</v>
      </c>
      <c r="AG110" s="277">
        <v>6.6841606369794011</v>
      </c>
      <c r="AH110" s="277">
        <v>6.6672189508351725</v>
      </c>
      <c r="AI110" s="277">
        <v>6.651274322675043</v>
      </c>
      <c r="AJ110" s="277">
        <v>6.6362112221169047</v>
      </c>
      <c r="AK110" s="278">
        <v>6.6219537450985184</v>
      </c>
    </row>
    <row r="111" spans="2:57" x14ac:dyDescent="0.25">
      <c r="B111" s="63"/>
      <c r="D111" t="s">
        <v>559</v>
      </c>
      <c r="E111" s="277">
        <v>2.0915290170743583</v>
      </c>
      <c r="F111" s="277">
        <v>2.076269187371254</v>
      </c>
      <c r="G111" s="277">
        <v>2.0583768036287839</v>
      </c>
      <c r="H111" s="277">
        <v>2.040505902834362</v>
      </c>
      <c r="I111" s="277">
        <v>2.0224822606834429</v>
      </c>
      <c r="J111" s="277">
        <v>2.0041424075490966</v>
      </c>
      <c r="K111" s="277">
        <v>1.9853551635463849</v>
      </c>
      <c r="L111" s="277">
        <v>1.9660448489535463</v>
      </c>
      <c r="M111" s="277">
        <v>1.9462119855521895</v>
      </c>
      <c r="N111" s="277">
        <v>1.9259468236585262</v>
      </c>
      <c r="O111" s="277">
        <v>1.9054315363097252</v>
      </c>
      <c r="P111" s="277">
        <v>1.8849284792608147</v>
      </c>
      <c r="Q111" s="277">
        <v>1.86475440152747</v>
      </c>
      <c r="R111" s="277">
        <v>1.8452435658438497</v>
      </c>
      <c r="S111" s="277">
        <v>1.8267057663313215</v>
      </c>
      <c r="T111" s="277">
        <v>1.8093872750807105</v>
      </c>
      <c r="U111" s="277">
        <v>1.7934428170030814</v>
      </c>
      <c r="V111" s="277">
        <v>1.7789242558728533</v>
      </c>
      <c r="W111" s="277">
        <v>1.7657872945391624</v>
      </c>
      <c r="X111" s="277">
        <v>1.7539127148880334</v>
      </c>
      <c r="Y111" s="277">
        <v>1.7431353782136645</v>
      </c>
      <c r="Z111" s="277">
        <v>1.7332734958623421</v>
      </c>
      <c r="AA111" s="277">
        <v>1.724152379600697</v>
      </c>
      <c r="AB111" s="277">
        <v>1.7156198165758538</v>
      </c>
      <c r="AC111" s="277">
        <v>1.7075530357611095</v>
      </c>
      <c r="AD111" s="277">
        <v>1.6998590824879085</v>
      </c>
      <c r="AE111" s="277">
        <v>1.6924711052844361</v>
      </c>
      <c r="AF111" s="277">
        <v>1.6853428615300365</v>
      </c>
      <c r="AG111" s="277">
        <v>1.6784431002820754</v>
      </c>
      <c r="AH111" s="277">
        <v>1.6717507529620224</v>
      </c>
      <c r="AI111" s="277">
        <v>1.6652512741027641</v>
      </c>
      <c r="AJ111" s="277">
        <v>1.6589340998443869</v>
      </c>
      <c r="AK111" s="278">
        <v>1.65279101249754</v>
      </c>
    </row>
    <row r="112" spans="2:57" x14ac:dyDescent="0.25">
      <c r="B112" s="63"/>
      <c r="C112" t="s">
        <v>562</v>
      </c>
      <c r="D112" t="s">
        <v>578</v>
      </c>
      <c r="E112" s="277">
        <v>4.2897988542209662</v>
      </c>
      <c r="F112" s="277">
        <v>4.2700735194670463</v>
      </c>
      <c r="G112" s="277">
        <v>4.2273727836546957</v>
      </c>
      <c r="H112" s="277">
        <v>4.1872127414139504</v>
      </c>
      <c r="I112" s="277">
        <v>4.1494231453984085</v>
      </c>
      <c r="J112" s="277">
        <v>4.1138470273896273</v>
      </c>
      <c r="K112" s="277">
        <v>4.0803394845481904</v>
      </c>
      <c r="L112" s="277">
        <v>4.048766593269912</v>
      </c>
      <c r="M112" s="277">
        <v>4.0190044356088519</v>
      </c>
      <c r="N112" s="277">
        <v>3.9909382251758538</v>
      </c>
      <c r="O112" s="277">
        <v>3.964461521094937</v>
      </c>
      <c r="P112" s="277">
        <v>3.9394755200413232</v>
      </c>
      <c r="Q112" s="277">
        <v>3.9158884176288065</v>
      </c>
      <c r="R112" s="277">
        <v>3.8936148314896721</v>
      </c>
      <c r="S112" s="277">
        <v>3.8725752793219503</v>
      </c>
      <c r="T112" s="277">
        <v>3.8526957059872284</v>
      </c>
      <c r="U112" s="277">
        <v>3.8339070544449587</v>
      </c>
      <c r="V112" s="277">
        <v>3.8161448759211467</v>
      </c>
      <c r="W112" s="277">
        <v>3.799348975243042</v>
      </c>
      <c r="X112" s="277">
        <v>3.7834630877377551</v>
      </c>
      <c r="Y112" s="277">
        <v>3.7684345845007368</v>
      </c>
      <c r="Z112" s="277">
        <v>3.7542142031976242</v>
      </c>
      <c r="AA112" s="277">
        <v>3.7407558018767504</v>
      </c>
      <c r="AB112" s="277">
        <v>3.7280161335454371</v>
      </c>
      <c r="AC112" s="277">
        <v>3.7159546395058971</v>
      </c>
      <c r="AD112" s="277">
        <v>3.704533259660475</v>
      </c>
      <c r="AE112" s="277">
        <v>3.6937162581846903</v>
      </c>
      <c r="AF112" s="277">
        <v>3.6834700631332598</v>
      </c>
      <c r="AG112" s="277">
        <v>3.673763118691705</v>
      </c>
      <c r="AH112" s="277">
        <v>3.6645657489166927</v>
      </c>
      <c r="AI112" s="277">
        <v>3.6558500319238907</v>
      </c>
      <c r="AJ112" s="277">
        <v>3.6475896835846924</v>
      </c>
      <c r="AK112" s="278">
        <v>3.6397599498842141</v>
      </c>
    </row>
    <row r="113" spans="2:37" x14ac:dyDescent="0.25">
      <c r="B113" s="63"/>
      <c r="D113" t="s">
        <v>276</v>
      </c>
      <c r="E113" s="277">
        <v>4.2174808946233311</v>
      </c>
      <c r="F113" s="277">
        <v>4.198088092002096</v>
      </c>
      <c r="G113" s="277">
        <v>4.1561072104748078</v>
      </c>
      <c r="H113" s="277">
        <v>4.1166241911926909</v>
      </c>
      <c r="I113" s="277">
        <v>4.0794716568601626</v>
      </c>
      <c r="J113" s="277">
        <v>4.04449528544842</v>
      </c>
      <c r="K113" s="277">
        <v>4.0115526169080331</v>
      </c>
      <c r="L113" s="277">
        <v>3.9805119853354975</v>
      </c>
      <c r="M113" s="277">
        <v>3.9512515618089306</v>
      </c>
      <c r="N113" s="277">
        <v>3.9236584950223197</v>
      </c>
      <c r="O113" s="277">
        <v>3.8976281384931344</v>
      </c>
      <c r="P113" s="277">
        <v>3.8730633545352648</v>
      </c>
      <c r="Q113" s="277">
        <v>3.8498738864122006</v>
      </c>
      <c r="R113" s="277">
        <v>3.8279757911427419</v>
      </c>
      <c r="S113" s="277">
        <v>3.8072909263473944</v>
      </c>
      <c r="T113" s="277">
        <v>3.7877464853184271</v>
      </c>
      <c r="U113" s="277">
        <v>3.7692745751874219</v>
      </c>
      <c r="V113" s="277">
        <v>3.7518118336657871</v>
      </c>
      <c r="W113" s="277">
        <v>3.7352990803584385</v>
      </c>
      <c r="X113" s="277">
        <v>3.7196809991093001</v>
      </c>
      <c r="Y113" s="277">
        <v>3.7049058482384045</v>
      </c>
      <c r="Z113" s="277">
        <v>3.6909251958819134</v>
      </c>
      <c r="AA113" s="277">
        <v>3.6776936779548879</v>
      </c>
      <c r="AB113" s="277">
        <v>3.6651687765278003</v>
      </c>
      <c r="AC113" s="277">
        <v>3.6533106166464058</v>
      </c>
      <c r="AD113" s="277">
        <v>3.642081779834883</v>
      </c>
      <c r="AE113" s="277">
        <v>3.6314471327077</v>
      </c>
      <c r="AF113" s="277">
        <v>3.6213736692795786</v>
      </c>
      <c r="AG113" s="277">
        <v>3.6118303657078634</v>
      </c>
      <c r="AH113" s="277">
        <v>3.6027880463299438</v>
      </c>
      <c r="AI113" s="277">
        <v>3.5942192599720664</v>
      </c>
      <c r="AJ113" s="277">
        <v>3.5860981656067157</v>
      </c>
      <c r="AK113" s="278">
        <v>3.5784004265252518</v>
      </c>
    </row>
    <row r="114" spans="2:37" x14ac:dyDescent="0.25">
      <c r="B114" s="63"/>
      <c r="D114" t="s">
        <v>559</v>
      </c>
      <c r="E114" s="277">
        <v>0.89367245196082645</v>
      </c>
      <c r="F114" s="277">
        <v>0.88956317119215023</v>
      </c>
      <c r="G114" s="277">
        <v>0.88600491848164598</v>
      </c>
      <c r="H114" s="277">
        <v>0.88258493946293937</v>
      </c>
      <c r="I114" s="277">
        <v>0.87929660445230862</v>
      </c>
      <c r="J114" s="277">
        <v>0.87613365668457788</v>
      </c>
      <c r="K114" s="277">
        <v>0.87309018835661201</v>
      </c>
      <c r="L114" s="277">
        <v>0.87016061841769565</v>
      </c>
      <c r="M114" s="277">
        <v>0.86733967196271844</v>
      </c>
      <c r="N114" s="277">
        <v>0.86462236109738178</v>
      </c>
      <c r="O114" s="277">
        <v>0.8620039671565769</v>
      </c>
      <c r="P114" s="277">
        <v>0.85948002416782432</v>
      </c>
      <c r="Q114" s="277">
        <v>0.85704630346132749</v>
      </c>
      <c r="R114" s="277">
        <v>0.85469879933690651</v>
      </c>
      <c r="S114" s="277">
        <v>0.85243371570593462</v>
      </c>
      <c r="T114" s="277">
        <v>0.85024745363349852</v>
      </c>
      <c r="U114" s="277">
        <v>0.84813659971241295</v>
      </c>
      <c r="V114" s="277">
        <v>0.84609791520652633</v>
      </c>
      <c r="W114" s="277">
        <v>0.84412832590600628</v>
      </c>
      <c r="X114" s="277">
        <v>0.84222491264205734</v>
      </c>
      <c r="Y114" s="277">
        <v>0.84038490241284036</v>
      </c>
      <c r="Z114" s="277">
        <v>0.83860566007628545</v>
      </c>
      <c r="AA114" s="277">
        <v>0.83688468056905252</v>
      </c>
      <c r="AB114" s="277">
        <v>0.83521958161412868</v>
      </c>
      <c r="AC114" s="277">
        <v>0.83360809688250148</v>
      </c>
      <c r="AD114" s="277">
        <v>0.83204806957702282</v>
      </c>
      <c r="AE114" s="277">
        <v>0.83053744640902172</v>
      </c>
      <c r="AF114" s="277">
        <v>0.82907427194044669</v>
      </c>
      <c r="AG114" s="277">
        <v>0.82765668326634345</v>
      </c>
      <c r="AH114" s="277">
        <v>0.82628290501432011</v>
      </c>
      <c r="AI114" s="277">
        <v>0.82495124463933389</v>
      </c>
      <c r="AJ114" s="277">
        <v>0.82366008799366475</v>
      </c>
      <c r="AK114" s="278">
        <v>0.82240789515334112</v>
      </c>
    </row>
    <row r="115" spans="2:37" x14ac:dyDescent="0.25">
      <c r="B115" s="63"/>
      <c r="C115" t="s">
        <v>563</v>
      </c>
      <c r="D115" t="s">
        <v>578</v>
      </c>
      <c r="E115" s="277">
        <v>36.962460691777622</v>
      </c>
      <c r="F115" s="277">
        <v>36.886027219432435</v>
      </c>
      <c r="G115" s="277">
        <v>36.771232347978504</v>
      </c>
      <c r="H115" s="277">
        <v>36.654314569125546</v>
      </c>
      <c r="I115" s="277">
        <v>36.533354467018441</v>
      </c>
      <c r="J115" s="277">
        <v>36.406221800999241</v>
      </c>
      <c r="K115" s="277">
        <v>36.270594511594204</v>
      </c>
      <c r="L115" s="277">
        <v>36.123995570028143</v>
      </c>
      <c r="M115" s="277">
        <v>35.963849626221915</v>
      </c>
      <c r="N115" s="277">
        <v>35.787560179683609</v>
      </c>
      <c r="O115" s="277">
        <v>35.592606384142833</v>
      </c>
      <c r="P115" s="277">
        <v>35.376656695055878</v>
      </c>
      <c r="Q115" s="277">
        <v>35.137694533714303</v>
      </c>
      <c r="R115" s="277">
        <v>34.874149177995484</v>
      </c>
      <c r="S115" s="277">
        <v>34.585023435426521</v>
      </c>
      <c r="T115" s="277">
        <v>34.270008551633133</v>
      </c>
      <c r="U115" s="277">
        <v>33.929576470394124</v>
      </c>
      <c r="V115" s="277">
        <v>33.565040141368733</v>
      </c>
      <c r="W115" s="277">
        <v>33.17857412573774</v>
      </c>
      <c r="X115" s="277">
        <v>32.77319022245829</v>
      </c>
      <c r="Y115" s="277">
        <v>32.352666053128388</v>
      </c>
      <c r="Z115" s="277">
        <v>31.921428218277374</v>
      </c>
      <c r="AA115" s="277">
        <v>31.484395409796477</v>
      </c>
      <c r="AB115" s="277">
        <v>31.046790334413785</v>
      </c>
      <c r="AC115" s="277">
        <v>30.613932087529697</v>
      </c>
      <c r="AD115" s="277">
        <v>30.191022397650507</v>
      </c>
      <c r="AE115" s="277">
        <v>29.782939731836425</v>
      </c>
      <c r="AF115" s="277">
        <v>29.39405454455677</v>
      </c>
      <c r="AG115" s="277">
        <v>29.028077048153047</v>
      </c>
      <c r="AH115" s="277">
        <v>28.687946002696492</v>
      </c>
      <c r="AI115" s="277">
        <v>28.375763493311247</v>
      </c>
      <c r="AJ115" s="277">
        <v>28.092776872750434</v>
      </c>
      <c r="AK115" s="278">
        <v>27.839405394647237</v>
      </c>
    </row>
    <row r="116" spans="2:37" x14ac:dyDescent="0.25">
      <c r="B116" s="63"/>
      <c r="D116" t="s">
        <v>276</v>
      </c>
      <c r="E116" s="277">
        <v>36.876989866548975</v>
      </c>
      <c r="F116" s="277">
        <v>36.80073313654816</v>
      </c>
      <c r="G116" s="277">
        <v>36.68620371312479</v>
      </c>
      <c r="H116" s="277">
        <v>36.569556291246329</v>
      </c>
      <c r="I116" s="277">
        <v>36.448875893454179</v>
      </c>
      <c r="J116" s="277">
        <v>36.322037204991531</v>
      </c>
      <c r="K116" s="277">
        <v>36.186723535841537</v>
      </c>
      <c r="L116" s="277">
        <v>36.040463585032008</v>
      </c>
      <c r="M116" s="277">
        <v>35.880687957641896</v>
      </c>
      <c r="N116" s="277">
        <v>35.70480615724491</v>
      </c>
      <c r="O116" s="277">
        <v>35.510303166695863</v>
      </c>
      <c r="P116" s="277">
        <v>35.29485283284091</v>
      </c>
      <c r="Q116" s="277">
        <v>35.056443240044445</v>
      </c>
      <c r="R116" s="277">
        <v>34.793507298272019</v>
      </c>
      <c r="S116" s="277">
        <v>34.505050120927066</v>
      </c>
      <c r="T116" s="277">
        <v>34.190763667589152</v>
      </c>
      <c r="U116" s="277">
        <v>33.85111879072921</v>
      </c>
      <c r="V116" s="277">
        <v>33.487425403983217</v>
      </c>
      <c r="W116" s="277">
        <v>33.101853040145436</v>
      </c>
      <c r="X116" s="277">
        <v>32.697406533784353</v>
      </c>
      <c r="Y116" s="277">
        <v>32.277854771245245</v>
      </c>
      <c r="Z116" s="277">
        <v>31.847614117126376</v>
      </c>
      <c r="AA116" s="277">
        <v>31.41159188949139</v>
      </c>
      <c r="AB116" s="277">
        <v>30.974998718246496</v>
      </c>
      <c r="AC116" s="277">
        <v>30.543141399084096</v>
      </c>
      <c r="AD116" s="277">
        <v>30.121209632197981</v>
      </c>
      <c r="AE116" s="277">
        <v>29.714070603835406</v>
      </c>
      <c r="AF116" s="277">
        <v>29.326084662364984</v>
      </c>
      <c r="AG116" s="277">
        <v>28.960953440750529</v>
      </c>
      <c r="AH116" s="277">
        <v>28.62160890356742</v>
      </c>
      <c r="AI116" s="277">
        <v>28.310148275144638</v>
      </c>
      <c r="AJ116" s="277">
        <v>28.027816023896236</v>
      </c>
      <c r="AK116" s="278">
        <v>27.775030433986561</v>
      </c>
    </row>
    <row r="117" spans="2:37" x14ac:dyDescent="0.25">
      <c r="B117" s="63"/>
      <c r="D117" t="s">
        <v>559</v>
      </c>
      <c r="E117" s="277">
        <v>9.2047281309644635</v>
      </c>
      <c r="F117" s="277">
        <v>9.1752169529969478</v>
      </c>
      <c r="G117" s="277">
        <v>9.15087475699168</v>
      </c>
      <c r="H117" s="277">
        <v>9.1267859962424307</v>
      </c>
      <c r="I117" s="277">
        <v>9.102821284127808</v>
      </c>
      <c r="J117" s="277">
        <v>9.078837974550547</v>
      </c>
      <c r="K117" s="277">
        <v>9.054681118543277</v>
      </c>
      <c r="L117" s="277">
        <v>9.0301854479342278</v>
      </c>
      <c r="M117" s="277">
        <v>9.0051785011612733</v>
      </c>
      <c r="N117" s="277">
        <v>8.9794849418537606</v>
      </c>
      <c r="O117" s="277">
        <v>8.9529320384335858</v>
      </c>
      <c r="P117" s="277">
        <v>8.9253561778118353</v>
      </c>
      <c r="Q117" s="277">
        <v>8.8966101854149855</v>
      </c>
      <c r="R117" s="277">
        <v>8.8665711257577087</v>
      </c>
      <c r="S117" s="277">
        <v>8.835148171561805</v>
      </c>
      <c r="T117" s="277">
        <v>8.8022900635751071</v>
      </c>
      <c r="U117" s="277">
        <v>8.7679916452013558</v>
      </c>
      <c r="V117" s="277">
        <v>8.7322989515989047</v>
      </c>
      <c r="W117" s="277">
        <v>8.6953123659236145</v>
      </c>
      <c r="X117" s="277">
        <v>8.6571874277468268</v>
      </c>
      <c r="Y117" s="277">
        <v>8.6181329901197827</v>
      </c>
      <c r="Z117" s="277">
        <v>8.57840656964507</v>
      </c>
      <c r="AA117" s="277">
        <v>8.5383069127223763</v>
      </c>
      <c r="AB117" s="277">
        <v>8.4981640017193083</v>
      </c>
      <c r="AC117" s="277">
        <v>8.4583269337434182</v>
      </c>
      <c r="AD117" s="277">
        <v>8.4191503039894329</v>
      </c>
      <c r="AE117" s="277">
        <v>8.3809798935183508</v>
      </c>
      <c r="AF117" s="277">
        <v>8.3441385742893743</v>
      </c>
      <c r="AG117" s="277">
        <v>8.3089133806935447</v>
      </c>
      <c r="AH117" s="277">
        <v>8.2755446416632079</v>
      </c>
      <c r="AI117" s="277">
        <v>8.2442179168278535</v>
      </c>
      <c r="AJ117" s="277">
        <v>8.2150592448104742</v>
      </c>
      <c r="AK117" s="278">
        <v>8.1881339171219736</v>
      </c>
    </row>
    <row r="118" spans="2:37" x14ac:dyDescent="0.25">
      <c r="B118" s="63"/>
      <c r="C118" t="s">
        <v>564</v>
      </c>
      <c r="D118" t="s">
        <v>578</v>
      </c>
      <c r="E118" s="277">
        <v>63.477645129424928</v>
      </c>
      <c r="F118" s="277">
        <v>63.375424849441643</v>
      </c>
      <c r="G118" s="277">
        <v>63.216349037559233</v>
      </c>
      <c r="H118" s="277">
        <v>63.06509562578335</v>
      </c>
      <c r="I118" s="277">
        <v>62.920898607844677</v>
      </c>
      <c r="J118" s="277">
        <v>62.782842925558491</v>
      </c>
      <c r="K118" s="277">
        <v>62.649784846679154</v>
      </c>
      <c r="L118" s="277">
        <v>62.520249655392469</v>
      </c>
      <c r="M118" s="277">
        <v>62.392306222139545</v>
      </c>
      <c r="N118" s="277">
        <v>62.263421685171956</v>
      </c>
      <c r="O118" s="277">
        <v>62.130304738400255</v>
      </c>
      <c r="P118" s="277">
        <v>61.988752657070769</v>
      </c>
      <c r="Q118" s="277">
        <v>61.833524517917056</v>
      </c>
      <c r="R118" s="277">
        <v>61.65826986104382</v>
      </c>
      <c r="S118" s="277">
        <v>61.455546587560441</v>
      </c>
      <c r="T118" s="277">
        <v>61.21696220966718</v>
      </c>
      <c r="U118" s="277">
        <v>60.933466812447769</v>
      </c>
      <c r="V118" s="277">
        <v>60.595813049262347</v>
      </c>
      <c r="W118" s="277">
        <v>60.195178194940297</v>
      </c>
      <c r="X118" s="277">
        <v>59.723917396623911</v>
      </c>
      <c r="Y118" s="277">
        <v>59.176389248495134</v>
      </c>
      <c r="Z118" s="277">
        <v>58.549769600151805</v>
      </c>
      <c r="AA118" s="277">
        <v>57.844752684413791</v>
      </c>
      <c r="AB118" s="277">
        <v>57.066035297652078</v>
      </c>
      <c r="AC118" s="277">
        <v>56.222493122105078</v>
      </c>
      <c r="AD118" s="277">
        <v>55.326988624065962</v>
      </c>
      <c r="AE118" s="277">
        <v>54.395794057208349</v>
      </c>
      <c r="AF118" s="277">
        <v>53.447664444332567</v>
      </c>
      <c r="AG118" s="277">
        <v>52.502645339438693</v>
      </c>
      <c r="AH118" s="277">
        <v>51.580739614840837</v>
      </c>
      <c r="AI118" s="277">
        <v>50.700578993327227</v>
      </c>
      <c r="AJ118" s="277">
        <v>49.878245381447819</v>
      </c>
      <c r="AK118" s="278">
        <v>49.126364378110033</v>
      </c>
    </row>
    <row r="119" spans="2:37" x14ac:dyDescent="0.25">
      <c r="B119" s="63"/>
      <c r="D119" t="s">
        <v>276</v>
      </c>
      <c r="E119" s="277">
        <v>63.797085668940639</v>
      </c>
      <c r="F119" s="277">
        <v>63.69435098264438</v>
      </c>
      <c r="G119" s="277">
        <v>63.53447464857706</v>
      </c>
      <c r="H119" s="277">
        <v>63.382460079525053</v>
      </c>
      <c r="I119" s="277">
        <v>63.23753741442173</v>
      </c>
      <c r="J119" s="277">
        <v>63.098786990206435</v>
      </c>
      <c r="K119" s="277">
        <v>62.965059318993966</v>
      </c>
      <c r="L119" s="277">
        <v>62.834872263711588</v>
      </c>
      <c r="M119" s="277">
        <v>62.706284976716731</v>
      </c>
      <c r="N119" s="277">
        <v>62.576751850061534</v>
      </c>
      <c r="O119" s="277">
        <v>62.442965014713963</v>
      </c>
      <c r="P119" s="277">
        <v>62.300700596417073</v>
      </c>
      <c r="Q119" s="277">
        <v>62.1446912978423</v>
      </c>
      <c r="R119" s="277">
        <v>61.96855470147635</v>
      </c>
      <c r="S119" s="277">
        <v>61.764811257321519</v>
      </c>
      <c r="T119" s="277">
        <v>61.525026243799147</v>
      </c>
      <c r="U119" s="277">
        <v>61.240104203823002</v>
      </c>
      <c r="V119" s="277">
        <v>60.900751255041428</v>
      </c>
      <c r="W119" s="277">
        <v>60.498100273407907</v>
      </c>
      <c r="X119" s="277">
        <v>60.024467934632519</v>
      </c>
      <c r="Y119" s="277">
        <v>59.474184443474208</v>
      </c>
      <c r="Z119" s="277">
        <v>58.844411437470399</v>
      </c>
      <c r="AA119" s="277">
        <v>58.135846643050499</v>
      </c>
      <c r="AB119" s="277">
        <v>57.353210492420807</v>
      </c>
      <c r="AC119" s="277">
        <v>56.50542333319315</v>
      </c>
      <c r="AD119" s="277">
        <v>55.605412359852231</v>
      </c>
      <c r="AE119" s="277">
        <v>54.669531713442915</v>
      </c>
      <c r="AF119" s="277">
        <v>53.716630798253533</v>
      </c>
      <c r="AG119" s="277">
        <v>52.766856044152689</v>
      </c>
      <c r="AH119" s="277">
        <v>51.840310984534646</v>
      </c>
      <c r="AI119" s="277">
        <v>50.955721103189113</v>
      </c>
      <c r="AJ119" s="277">
        <v>50.129249236147515</v>
      </c>
      <c r="AK119" s="278">
        <v>49.373584518513645</v>
      </c>
    </row>
    <row r="120" spans="2:37" x14ac:dyDescent="0.25">
      <c r="B120" s="63"/>
      <c r="D120" t="s">
        <v>559</v>
      </c>
      <c r="E120" s="277">
        <v>16.0042106057038</v>
      </c>
      <c r="F120" s="277">
        <v>15.954730292853165</v>
      </c>
      <c r="G120" s="277">
        <v>15.914803360297073</v>
      </c>
      <c r="H120" s="277">
        <v>15.876040345186002</v>
      </c>
      <c r="I120" s="277">
        <v>15.838376507248466</v>
      </c>
      <c r="J120" s="277">
        <v>15.801738165340288</v>
      </c>
      <c r="K120" s="277">
        <v>15.766037695618726</v>
      </c>
      <c r="L120" s="277">
        <v>15.731167106977283</v>
      </c>
      <c r="M120" s="277">
        <v>15.696990164199523</v>
      </c>
      <c r="N120" s="277">
        <v>15.663333252712693</v>
      </c>
      <c r="O120" s="277">
        <v>15.629975496127885</v>
      </c>
      <c r="P120" s="277">
        <v>15.59663903254604</v>
      </c>
      <c r="Q120" s="277">
        <v>15.562980783714762</v>
      </c>
      <c r="R120" s="277">
        <v>15.528587438581987</v>
      </c>
      <c r="S120" s="277">
        <v>15.492975622050741</v>
      </c>
      <c r="T120" s="277">
        <v>15.45559922564048</v>
      </c>
      <c r="U120" s="277">
        <v>15.415865550891381</v>
      </c>
      <c r="V120" s="277">
        <v>15.373161214397683</v>
      </c>
      <c r="W120" s="277">
        <v>15.326887707360154</v>
      </c>
      <c r="X120" s="277">
        <v>15.276505189771253</v>
      </c>
      <c r="Y120" s="277">
        <v>15.221581693096617</v>
      </c>
      <c r="Z120" s="277">
        <v>15.161843609161304</v>
      </c>
      <c r="AA120" s="277">
        <v>15.097222365968621</v>
      </c>
      <c r="AB120" s="277">
        <v>15.027891714798697</v>
      </c>
      <c r="AC120" s="277">
        <v>14.954290207791836</v>
      </c>
      <c r="AD120" s="277">
        <v>14.877124300154296</v>
      </c>
      <c r="AE120" s="277">
        <v>14.797349068937857</v>
      </c>
      <c r="AF120" s="277">
        <v>14.716125730825286</v>
      </c>
      <c r="AG120" s="277">
        <v>14.63475780437434</v>
      </c>
      <c r="AH120" s="277">
        <v>14.554610623781439</v>
      </c>
      <c r="AI120" s="277">
        <v>14.477021570172932</v>
      </c>
      <c r="AJ120" s="277">
        <v>14.403210339847931</v>
      </c>
      <c r="AK120" s="278">
        <v>14.334199302507276</v>
      </c>
    </row>
    <row r="121" spans="2:37" x14ac:dyDescent="0.25">
      <c r="B121" s="63"/>
      <c r="C121" t="s">
        <v>565</v>
      </c>
      <c r="D121" t="s">
        <v>578</v>
      </c>
      <c r="E121" s="277">
        <v>23.766063327292922</v>
      </c>
      <c r="F121" s="277">
        <v>23.704187945574361</v>
      </c>
      <c r="G121" s="277">
        <v>23.642668416408576</v>
      </c>
      <c r="H121" s="277">
        <v>23.582549922628786</v>
      </c>
      <c r="I121" s="277">
        <v>23.522595754192384</v>
      </c>
      <c r="J121" s="277">
        <v>23.461068589650559</v>
      </c>
      <c r="K121" s="277">
        <v>23.395585075253972</v>
      </c>
      <c r="L121" s="277">
        <v>23.32298477295733</v>
      </c>
      <c r="M121" s="277">
        <v>23.239248404049377</v>
      </c>
      <c r="N121" s="277">
        <v>23.139509003518224</v>
      </c>
      <c r="O121" s="277">
        <v>23.018201219409619</v>
      </c>
      <c r="P121" s="277">
        <v>22.869384292587139</v>
      </c>
      <c r="Q121" s="277">
        <v>22.687250700986485</v>
      </c>
      <c r="R121" s="277">
        <v>22.46679599846825</v>
      </c>
      <c r="S121" s="277">
        <v>22.20458162008158</v>
      </c>
      <c r="T121" s="277">
        <v>21.899481399397668</v>
      </c>
      <c r="U121" s="277">
        <v>21.55327669611739</v>
      </c>
      <c r="V121" s="277">
        <v>21.170965603204849</v>
      </c>
      <c r="W121" s="277">
        <v>20.760684538381867</v>
      </c>
      <c r="X121" s="277">
        <v>20.333202879618216</v>
      </c>
      <c r="Y121" s="277">
        <v>19.901031140589517</v>
      </c>
      <c r="Z121" s="277">
        <v>19.477261709535163</v>
      </c>
      <c r="AA121" s="277">
        <v>19.074318130106555</v>
      </c>
      <c r="AB121" s="277">
        <v>18.70280886243528</v>
      </c>
      <c r="AC121" s="277">
        <v>18.370658894188608</v>
      </c>
      <c r="AD121" s="277">
        <v>18.082633686440644</v>
      </c>
      <c r="AE121" s="277">
        <v>17.840290624285487</v>
      </c>
      <c r="AF121" s="277">
        <v>17.642313773076069</v>
      </c>
      <c r="AG121" s="277">
        <v>17.485126861442218</v>
      </c>
      <c r="AH121" s="277">
        <v>17.363648565125583</v>
      </c>
      <c r="AI121" s="277">
        <v>17.272055534811678</v>
      </c>
      <c r="AJ121" s="277">
        <v>17.204445897666456</v>
      </c>
      <c r="AK121" s="278">
        <v>17.155337694083645</v>
      </c>
    </row>
    <row r="122" spans="2:37" x14ac:dyDescent="0.25">
      <c r="B122" s="63"/>
      <c r="D122" t="s">
        <v>276</v>
      </c>
      <c r="E122" s="277">
        <v>34.401497417760403</v>
      </c>
      <c r="F122" s="277">
        <v>34.311932488344027</v>
      </c>
      <c r="G122" s="277">
        <v>34.222882657305824</v>
      </c>
      <c r="H122" s="277">
        <v>34.135860832107284</v>
      </c>
      <c r="I122" s="277">
        <v>34.049076868678206</v>
      </c>
      <c r="J122" s="277">
        <v>33.960015985394392</v>
      </c>
      <c r="K122" s="277">
        <v>33.86522826559424</v>
      </c>
      <c r="L122" s="277">
        <v>33.760138959149522</v>
      </c>
      <c r="M122" s="277">
        <v>33.638930139704385</v>
      </c>
      <c r="N122" s="277">
        <v>33.494556850675863</v>
      </c>
      <c r="O122" s="277">
        <v>33.318963216833524</v>
      </c>
      <c r="P122" s="277">
        <v>33.103549959143372</v>
      </c>
      <c r="Q122" s="277">
        <v>32.839910659910259</v>
      </c>
      <c r="R122" s="277">
        <v>32.520801357920611</v>
      </c>
      <c r="S122" s="277">
        <v>32.141244712937279</v>
      </c>
      <c r="T122" s="277">
        <v>31.6996105933327</v>
      </c>
      <c r="U122" s="277">
        <v>31.198477526324684</v>
      </c>
      <c r="V122" s="277">
        <v>30.645080276873273</v>
      </c>
      <c r="W122" s="277">
        <v>30.051196350970617</v>
      </c>
      <c r="X122" s="277">
        <v>29.432414477945425</v>
      </c>
      <c r="Y122" s="277">
        <v>28.806843689907041</v>
      </c>
      <c r="Z122" s="277">
        <v>28.19343528535228</v>
      </c>
      <c r="AA122" s="277">
        <v>27.610172406838551</v>
      </c>
      <c r="AB122" s="277">
        <v>27.072410854306192</v>
      </c>
      <c r="AC122" s="277">
        <v>26.591622087669148</v>
      </c>
      <c r="AD122" s="277">
        <v>26.174704136044717</v>
      </c>
      <c r="AE122" s="277">
        <v>25.823911322269428</v>
      </c>
      <c r="AF122" s="277">
        <v>25.537338824255603</v>
      </c>
      <c r="AG122" s="277">
        <v>25.30980997102446</v>
      </c>
      <c r="AH122" s="277">
        <v>25.133969519894656</v>
      </c>
      <c r="AI122" s="277">
        <v>25.001388143145981</v>
      </c>
      <c r="AJ122" s="277">
        <v>24.9035228498647</v>
      </c>
      <c r="AK122" s="278">
        <v>24.832438475667782</v>
      </c>
    </row>
    <row r="123" spans="2:37" ht="15.75" thickBot="1" x14ac:dyDescent="0.3">
      <c r="B123" s="58"/>
      <c r="C123" s="59"/>
      <c r="D123" s="59" t="s">
        <v>559</v>
      </c>
      <c r="E123" s="279">
        <v>8.6061883392502327</v>
      </c>
      <c r="F123" s="279">
        <v>8.5928654583863171</v>
      </c>
      <c r="G123" s="279">
        <v>8.571178565172227</v>
      </c>
      <c r="H123" s="279">
        <v>8.5499803339098897</v>
      </c>
      <c r="I123" s="279">
        <v>8.5291497802529062</v>
      </c>
      <c r="J123" s="279">
        <v>8.5085207474475233</v>
      </c>
      <c r="K123" s="279">
        <v>8.4878686154983853</v>
      </c>
      <c r="L123" s="279">
        <v>8.46689812979408</v>
      </c>
      <c r="M123" s="279">
        <v>8.4452353344668118</v>
      </c>
      <c r="N123" s="279">
        <v>8.4224273024149134</v>
      </c>
      <c r="O123" s="279">
        <v>8.3979534647802669</v>
      </c>
      <c r="P123" s="279">
        <v>8.3712515563569454</v>
      </c>
      <c r="Q123" s="279">
        <v>8.3417593746442815</v>
      </c>
      <c r="R123" s="279">
        <v>8.3089708306771985</v>
      </c>
      <c r="S123" s="279">
        <v>8.2725015708179583</v>
      </c>
      <c r="T123" s="279">
        <v>8.2321564041096718</v>
      </c>
      <c r="U123" s="279">
        <v>8.1879885741126799</v>
      </c>
      <c r="V123" s="279">
        <v>8.1403401606975621</v>
      </c>
      <c r="W123" s="279">
        <v>8.0898539656778485</v>
      </c>
      <c r="X123" s="279">
        <v>8.037450245141974</v>
      </c>
      <c r="Y123" s="279">
        <v>7.9842664385454656</v>
      </c>
      <c r="Z123" s="279">
        <v>7.9315641169921491</v>
      </c>
      <c r="AA123" s="279">
        <v>7.8806138181544272</v>
      </c>
      <c r="AB123" s="279">
        <v>7.832573883392536</v>
      </c>
      <c r="AC123" s="279">
        <v>7.7883822214583986</v>
      </c>
      <c r="AD123" s="279">
        <v>7.7486787040789435</v>
      </c>
      <c r="AE123" s="279">
        <v>7.7137702658820313</v>
      </c>
      <c r="AF123" s="279">
        <v>7.6836418955972619</v>
      </c>
      <c r="AG123" s="279">
        <v>7.6580071152503741</v>
      </c>
      <c r="AH123" s="279">
        <v>7.6363841998613298</v>
      </c>
      <c r="AI123" s="279">
        <v>7.6181813338770379</v>
      </c>
      <c r="AJ123" s="279">
        <v>7.6027754299646935</v>
      </c>
      <c r="AK123" s="280">
        <v>7.5895741176299758</v>
      </c>
    </row>
    <row r="124" spans="2:37" x14ac:dyDescent="0.25">
      <c r="B124" t="s">
        <v>566</v>
      </c>
      <c r="C124" t="s">
        <v>580</v>
      </c>
      <c r="F124" s="268"/>
      <c r="G124" s="268"/>
      <c r="H124" s="268"/>
      <c r="I124" s="268"/>
      <c r="J124" s="268"/>
      <c r="K124" s="268"/>
      <c r="L124" s="268"/>
      <c r="M124" s="268"/>
      <c r="N124" s="268"/>
      <c r="O124" s="268"/>
      <c r="P124" s="268"/>
      <c r="Q124" s="268"/>
      <c r="R124" s="268"/>
      <c r="S124" s="268"/>
      <c r="T124" s="268"/>
      <c r="U124" s="268"/>
      <c r="V124" s="268"/>
      <c r="W124" s="268"/>
      <c r="X124" s="268"/>
      <c r="Y124" s="268"/>
      <c r="Z124" s="268"/>
      <c r="AA124" s="268"/>
      <c r="AB124" s="268"/>
      <c r="AC124" s="268"/>
      <c r="AD124" s="268"/>
      <c r="AE124" s="268"/>
      <c r="AF124" s="268"/>
      <c r="AG124" s="268"/>
      <c r="AH124" s="268"/>
      <c r="AI124" s="268"/>
      <c r="AJ124" s="268"/>
      <c r="AK124" s="268"/>
    </row>
    <row r="125" spans="2:37" x14ac:dyDescent="0.25">
      <c r="C125" t="s">
        <v>581</v>
      </c>
      <c r="F125" s="268"/>
      <c r="G125" s="268"/>
      <c r="H125" s="268"/>
      <c r="I125" s="268"/>
      <c r="J125" s="268"/>
      <c r="K125" s="268"/>
      <c r="L125" s="268"/>
      <c r="M125" s="268"/>
      <c r="N125" s="268"/>
      <c r="O125" s="268"/>
      <c r="P125" s="268"/>
      <c r="Q125" s="268"/>
      <c r="R125" s="268"/>
      <c r="S125" s="268"/>
      <c r="T125" s="268"/>
      <c r="U125" s="268"/>
      <c r="V125" s="268"/>
      <c r="W125" s="268"/>
      <c r="X125" s="268"/>
      <c r="Y125" s="268"/>
      <c r="Z125" s="268"/>
      <c r="AA125" s="268"/>
      <c r="AB125" s="268"/>
      <c r="AC125" s="268"/>
      <c r="AD125" s="268"/>
      <c r="AE125" s="268"/>
      <c r="AF125" s="268"/>
      <c r="AG125" s="268"/>
      <c r="AH125" s="268"/>
      <c r="AI125" s="268"/>
      <c r="AJ125" s="268"/>
      <c r="AK125" s="268"/>
    </row>
    <row r="127" spans="2:37" ht="15.75" thickBot="1" x14ac:dyDescent="0.3"/>
    <row r="128" spans="2:37" x14ac:dyDescent="0.25">
      <c r="B128" s="272" t="s">
        <v>582</v>
      </c>
      <c r="C128" s="73"/>
      <c r="D128" s="73"/>
      <c r="E128" s="73">
        <v>2018</v>
      </c>
      <c r="F128" s="73">
        <v>2019</v>
      </c>
      <c r="G128" s="73">
        <v>2020</v>
      </c>
      <c r="H128" s="73">
        <v>2021</v>
      </c>
      <c r="I128" s="73">
        <v>2022</v>
      </c>
      <c r="J128" s="73">
        <v>2023</v>
      </c>
      <c r="K128" s="73">
        <v>2024</v>
      </c>
      <c r="L128" s="73">
        <v>2025</v>
      </c>
      <c r="M128" s="73">
        <v>2026</v>
      </c>
      <c r="N128" s="73">
        <v>2027</v>
      </c>
      <c r="O128" s="73">
        <v>2028</v>
      </c>
      <c r="P128" s="73">
        <v>2029</v>
      </c>
      <c r="Q128" s="73">
        <v>2030</v>
      </c>
      <c r="R128" s="73">
        <v>2031</v>
      </c>
      <c r="S128" s="73">
        <v>2032</v>
      </c>
      <c r="T128" s="73">
        <v>2033</v>
      </c>
      <c r="U128" s="73">
        <v>2034</v>
      </c>
      <c r="V128" s="73">
        <v>2035</v>
      </c>
      <c r="W128" s="73">
        <v>2036</v>
      </c>
      <c r="X128" s="73">
        <v>2037</v>
      </c>
      <c r="Y128" s="73">
        <v>2038</v>
      </c>
      <c r="Z128" s="73">
        <v>2039</v>
      </c>
      <c r="AA128" s="73">
        <v>2040</v>
      </c>
      <c r="AB128" s="73">
        <v>2041</v>
      </c>
      <c r="AC128" s="73">
        <v>2042</v>
      </c>
      <c r="AD128" s="73">
        <v>2043</v>
      </c>
      <c r="AE128" s="73">
        <v>2044</v>
      </c>
      <c r="AF128" s="73">
        <v>2045</v>
      </c>
      <c r="AG128" s="73">
        <v>2046</v>
      </c>
      <c r="AH128" s="73">
        <v>2047</v>
      </c>
      <c r="AI128" s="73">
        <v>2048</v>
      </c>
      <c r="AJ128" s="73">
        <v>2049</v>
      </c>
      <c r="AK128" s="266">
        <v>2050</v>
      </c>
    </row>
    <row r="129" spans="2:37" x14ac:dyDescent="0.25">
      <c r="B129" s="273" t="s">
        <v>577</v>
      </c>
      <c r="AK129" s="64"/>
    </row>
    <row r="130" spans="2:37" x14ac:dyDescent="0.25">
      <c r="B130" s="63"/>
      <c r="C130" t="s">
        <v>556</v>
      </c>
      <c r="D130" t="s">
        <v>558</v>
      </c>
      <c r="E130" s="277">
        <v>18.225461759630896</v>
      </c>
      <c r="F130" s="277">
        <v>18.090142744970933</v>
      </c>
      <c r="G130" s="277">
        <v>17.95482373031097</v>
      </c>
      <c r="H130" s="277">
        <v>17.794766773062761</v>
      </c>
      <c r="I130" s="277">
        <v>17.636136631802742</v>
      </c>
      <c r="J130" s="277">
        <v>17.478920587284595</v>
      </c>
      <c r="K130" s="277">
        <v>17.323106033646791</v>
      </c>
      <c r="L130" s="277">
        <v>17.168680477401825</v>
      </c>
      <c r="M130" s="277">
        <v>17.015631536434469</v>
      </c>
      <c r="N130" s="277">
        <v>16.863946939008951</v>
      </c>
      <c r="O130" s="277">
        <v>16.713614522784987</v>
      </c>
      <c r="P130" s="277">
        <v>16.564622233842581</v>
      </c>
      <c r="Q130" s="277">
        <v>16.416958125715524</v>
      </c>
      <c r="R130" s="277">
        <v>16.337150124116945</v>
      </c>
      <c r="S130" s="277">
        <v>16.25773009433814</v>
      </c>
      <c r="T130" s="277">
        <v>16.178696150325955</v>
      </c>
      <c r="U130" s="277">
        <v>16.100046415195937</v>
      </c>
      <c r="V130" s="277">
        <v>16.021779021187758</v>
      </c>
      <c r="W130" s="277">
        <v>15.943892109620863</v>
      </c>
      <c r="X130" s="277">
        <v>15.866383830850328</v>
      </c>
      <c r="Y130" s="277">
        <v>15.78925234422293</v>
      </c>
      <c r="Z130" s="277">
        <v>15.71249581803345</v>
      </c>
      <c r="AA130" s="277">
        <v>15.636112429481155</v>
      </c>
      <c r="AB130" s="277">
        <v>15.554468202160347</v>
      </c>
      <c r="AC130" s="277">
        <v>15.473250281562828</v>
      </c>
      <c r="AD130" s="277">
        <v>15.392456441720785</v>
      </c>
      <c r="AE130" s="277">
        <v>15.312084468289331</v>
      </c>
      <c r="AF130" s="277">
        <v>15.232132158485818</v>
      </c>
      <c r="AG130" s="277">
        <v>15.152597321029466</v>
      </c>
      <c r="AH130" s="277">
        <v>15.073477776081306</v>
      </c>
      <c r="AI130" s="277">
        <v>14.994771355184435</v>
      </c>
      <c r="AJ130" s="277">
        <v>14.916475901204583</v>
      </c>
      <c r="AK130" s="278">
        <v>14.838589268270995</v>
      </c>
    </row>
    <row r="131" spans="2:37" x14ac:dyDescent="0.25">
      <c r="B131" s="63"/>
      <c r="D131" t="s">
        <v>559</v>
      </c>
      <c r="E131" s="277">
        <v>10.935277055778537</v>
      </c>
      <c r="F131" s="277">
        <v>10.808938942017797</v>
      </c>
      <c r="G131" s="277">
        <v>10.697668526526952</v>
      </c>
      <c r="H131" s="277">
        <v>10.558561527474156</v>
      </c>
      <c r="I131" s="277">
        <v>10.442659267838973</v>
      </c>
      <c r="J131" s="277">
        <v>10.327566604008869</v>
      </c>
      <c r="K131" s="277">
        <v>10.213230390778767</v>
      </c>
      <c r="L131" s="277">
        <v>10.099336063842776</v>
      </c>
      <c r="M131" s="277">
        <v>9.9823425861366744</v>
      </c>
      <c r="N131" s="277">
        <v>9.8644421206868849</v>
      </c>
      <c r="O131" s="277">
        <v>9.7453513229362141</v>
      </c>
      <c r="P131" s="277">
        <v>9.6238216288346781</v>
      </c>
      <c r="Q131" s="277">
        <v>9.4979284464805129</v>
      </c>
      <c r="R131" s="277">
        <v>9.4288768815993631</v>
      </c>
      <c r="S131" s="277">
        <v>9.3591412482163125</v>
      </c>
      <c r="T131" s="277">
        <v>9.2888081081834262</v>
      </c>
      <c r="U131" s="277">
        <v>9.2188500170232359</v>
      </c>
      <c r="V131" s="277">
        <v>9.1487489179119716</v>
      </c>
      <c r="W131" s="277">
        <v>9.0867374205478697</v>
      </c>
      <c r="X131" s="277">
        <v>9.0273368064657546</v>
      </c>
      <c r="Y131" s="277">
        <v>8.9690275956216965</v>
      </c>
      <c r="Z131" s="277">
        <v>8.9131974784228785</v>
      </c>
      <c r="AA131" s="277">
        <v>8.8611989448562678</v>
      </c>
      <c r="AB131" s="277">
        <v>8.8098898586087167</v>
      </c>
      <c r="AC131" s="277">
        <v>8.76327834513366</v>
      </c>
      <c r="AD131" s="277">
        <v>8.7223533767951924</v>
      </c>
      <c r="AE131" s="277">
        <v>8.6927674057737132</v>
      </c>
      <c r="AF131" s="277">
        <v>8.6637883091706271</v>
      </c>
      <c r="AG131" s="277">
        <v>8.5991953167836144</v>
      </c>
      <c r="AH131" s="277">
        <v>8.535083898335925</v>
      </c>
      <c r="AI131" s="277">
        <v>8.4714504634464589</v>
      </c>
      <c r="AJ131" s="277">
        <v>8.4082914485022524</v>
      </c>
      <c r="AK131" s="278">
        <v>8.3456033164589059</v>
      </c>
    </row>
    <row r="132" spans="2:37" x14ac:dyDescent="0.25">
      <c r="B132" s="63"/>
      <c r="C132" t="s">
        <v>560</v>
      </c>
      <c r="D132" t="s">
        <v>558</v>
      </c>
      <c r="E132" s="277">
        <v>19.903817197073128</v>
      </c>
      <c r="F132" s="277">
        <v>19.84158031250292</v>
      </c>
      <c r="G132" s="277">
        <v>19.779538035316946</v>
      </c>
      <c r="H132" s="277">
        <v>19.717689757000915</v>
      </c>
      <c r="I132" s="277">
        <v>19.571291362025914</v>
      </c>
      <c r="J132" s="277">
        <v>19.425979934657938</v>
      </c>
      <c r="K132" s="277">
        <v>19.281747404463033</v>
      </c>
      <c r="L132" s="277">
        <v>19.138585760927967</v>
      </c>
      <c r="M132" s="277">
        <v>18.996487053015372</v>
      </c>
      <c r="N132" s="277">
        <v>18.855443388722126</v>
      </c>
      <c r="O132" s="277">
        <v>18.715446934641047</v>
      </c>
      <c r="P132" s="277">
        <v>18.576489915525844</v>
      </c>
      <c r="Q132" s="277">
        <v>18.437532896410641</v>
      </c>
      <c r="R132" s="277">
        <v>18.273172863759285</v>
      </c>
      <c r="S132" s="277">
        <v>18.110278006545713</v>
      </c>
      <c r="T132" s="277">
        <v>17.948835263571112</v>
      </c>
      <c r="U132" s="277">
        <v>17.788831690069763</v>
      </c>
      <c r="V132" s="277">
        <v>17.630254456671118</v>
      </c>
      <c r="W132" s="277">
        <v>17.4730908483711</v>
      </c>
      <c r="X132" s="277">
        <v>17.317328263512611</v>
      </c>
      <c r="Y132" s="277">
        <v>17.162954212775091</v>
      </c>
      <c r="Z132" s="277">
        <v>17.009956318173117</v>
      </c>
      <c r="AA132" s="277">
        <v>16.858322312063908</v>
      </c>
      <c r="AB132" s="277">
        <v>16.776368700211595</v>
      </c>
      <c r="AC132" s="277">
        <v>16.69481349066595</v>
      </c>
      <c r="AD132" s="277">
        <v>16.613654746667937</v>
      </c>
      <c r="AE132" s="277">
        <v>16.532890540873723</v>
      </c>
      <c r="AF132" s="277">
        <v>16.452518955308893</v>
      </c>
      <c r="AG132" s="277">
        <v>16.372538081322915</v>
      </c>
      <c r="AH132" s="277">
        <v>16.292946019543805</v>
      </c>
      <c r="AI132" s="277">
        <v>16.213740879833026</v>
      </c>
      <c r="AJ132" s="277">
        <v>16.134920781240599</v>
      </c>
      <c r="AK132" s="278">
        <v>16.056483851960433</v>
      </c>
    </row>
    <row r="133" spans="2:37" x14ac:dyDescent="0.25">
      <c r="B133" s="63"/>
      <c r="D133" t="s">
        <v>559</v>
      </c>
      <c r="E133" s="277">
        <v>11.942290318243876</v>
      </c>
      <c r="F133" s="277">
        <v>11.864620608026287</v>
      </c>
      <c r="G133" s="277">
        <v>11.780101800091028</v>
      </c>
      <c r="H133" s="277">
        <v>11.704292731239935</v>
      </c>
      <c r="I133" s="277">
        <v>11.590932869342355</v>
      </c>
      <c r="J133" s="277">
        <v>11.477979005387983</v>
      </c>
      <c r="K133" s="277">
        <v>11.365986899841742</v>
      </c>
      <c r="L133" s="277">
        <v>11.255144688636561</v>
      </c>
      <c r="M133" s="277">
        <v>11.143344168521327</v>
      </c>
      <c r="N133" s="277">
        <v>11.032154292937477</v>
      </c>
      <c r="O133" s="277">
        <v>10.921579205881216</v>
      </c>
      <c r="P133" s="277">
        <v>10.810318755783975</v>
      </c>
      <c r="Q133" s="277">
        <v>10.697143734446195</v>
      </c>
      <c r="R133" s="277">
        <v>10.587704134994357</v>
      </c>
      <c r="S133" s="277">
        <v>10.478351958499674</v>
      </c>
      <c r="T133" s="277">
        <v>10.36869651416365</v>
      </c>
      <c r="U133" s="277">
        <v>10.258160931314382</v>
      </c>
      <c r="V133" s="277">
        <v>10.145846675528038</v>
      </c>
      <c r="W133" s="277">
        <v>10.046026649029272</v>
      </c>
      <c r="X133" s="277">
        <v>9.9437475330591809</v>
      </c>
      <c r="Y133" s="277">
        <v>9.838034464275287</v>
      </c>
      <c r="Z133" s="277">
        <v>9.7253267969993491</v>
      </c>
      <c r="AA133" s="277">
        <v>9.5932725116285944</v>
      </c>
      <c r="AB133" s="277">
        <v>9.3467890160971159</v>
      </c>
      <c r="AC133" s="277">
        <v>9.324002012410519</v>
      </c>
      <c r="AD133" s="277">
        <v>9.3273954717934533</v>
      </c>
      <c r="AE133" s="277">
        <v>9.3740858217292242</v>
      </c>
      <c r="AF133" s="277">
        <v>9.4390110068232183</v>
      </c>
      <c r="AG133" s="277">
        <v>9.3689771852202615</v>
      </c>
      <c r="AH133" s="277">
        <v>9.2994629875657004</v>
      </c>
      <c r="AI133" s="277">
        <v>9.2304645584502261</v>
      </c>
      <c r="AJ133" s="277">
        <v>9.1619780710701804</v>
      </c>
      <c r="AK133" s="278">
        <v>9.0939997270153103</v>
      </c>
    </row>
    <row r="134" spans="2:37" x14ac:dyDescent="0.25">
      <c r="B134" s="63"/>
      <c r="C134" t="s">
        <v>561</v>
      </c>
      <c r="D134" t="s">
        <v>558</v>
      </c>
      <c r="E134" s="277">
        <v>24.360965945247447</v>
      </c>
      <c r="F134" s="277">
        <v>24.217586290155268</v>
      </c>
      <c r="G134" s="277">
        <v>24.074206635063092</v>
      </c>
      <c r="H134" s="277">
        <v>23.939830823497765</v>
      </c>
      <c r="I134" s="277">
        <v>23.806205061934399</v>
      </c>
      <c r="J134" s="277">
        <v>23.673325163793589</v>
      </c>
      <c r="K134" s="277">
        <v>23.541186965864295</v>
      </c>
      <c r="L134" s="277">
        <v>23.409786328173421</v>
      </c>
      <c r="M134" s="277">
        <v>23.279119133856096</v>
      </c>
      <c r="N134" s="277">
        <v>23.149181289026693</v>
      </c>
      <c r="O134" s="277">
        <v>23.01996872265056</v>
      </c>
      <c r="P134" s="277">
        <v>22.891477386416479</v>
      </c>
      <c r="Q134" s="277">
        <v>22.76370325460983</v>
      </c>
      <c r="R134" s="277">
        <v>22.626392026799838</v>
      </c>
      <c r="S134" s="277">
        <v>22.489909063752915</v>
      </c>
      <c r="T134" s="277">
        <v>22.354249369355273</v>
      </c>
      <c r="U134" s="277">
        <v>22.219407977629817</v>
      </c>
      <c r="V134" s="277">
        <v>22.085379952554344</v>
      </c>
      <c r="W134" s="277">
        <v>21.952160387880866</v>
      </c>
      <c r="X134" s="277">
        <v>21.819744406955998</v>
      </c>
      <c r="Y134" s="277">
        <v>21.688127162542457</v>
      </c>
      <c r="Z134" s="277">
        <v>21.557303836641616</v>
      </c>
      <c r="AA134" s="277">
        <v>21.427269640317128</v>
      </c>
      <c r="AB134" s="277">
        <v>21.32503442621023</v>
      </c>
      <c r="AC134" s="277">
        <v>21.223287003556887</v>
      </c>
      <c r="AD134" s="277">
        <v>21.122025044974063</v>
      </c>
      <c r="AE134" s="277">
        <v>21.021246234183298</v>
      </c>
      <c r="AF134" s="277">
        <v>20.920948265957716</v>
      </c>
      <c r="AG134" s="277">
        <v>20.821128846069282</v>
      </c>
      <c r="AH134" s="277">
        <v>20.721785691236342</v>
      </c>
      <c r="AI134" s="277">
        <v>20.622916529071382</v>
      </c>
      <c r="AJ134" s="277">
        <v>20.524519098029064</v>
      </c>
      <c r="AK134" s="278">
        <v>20.426591147354472</v>
      </c>
    </row>
    <row r="135" spans="2:37" x14ac:dyDescent="0.25">
      <c r="B135" s="63"/>
      <c r="D135" t="s">
        <v>559</v>
      </c>
      <c r="E135" s="277">
        <v>12.180482972623723</v>
      </c>
      <c r="F135" s="277">
        <v>12.078077160978738</v>
      </c>
      <c r="G135" s="277">
        <v>11.975592572125425</v>
      </c>
      <c r="H135" s="277">
        <v>11.865051958237251</v>
      </c>
      <c r="I135" s="277">
        <v>11.755531688623917</v>
      </c>
      <c r="J135" s="277">
        <v>11.647022345005546</v>
      </c>
      <c r="K135" s="277">
        <v>11.539514596037622</v>
      </c>
      <c r="L135" s="277">
        <v>11.432999196508531</v>
      </c>
      <c r="M135" s="277">
        <v>11.327466986544515</v>
      </c>
      <c r="N135" s="277">
        <v>11.222908890821957</v>
      </c>
      <c r="O135" s="277">
        <v>11.119315917786944</v>
      </c>
      <c r="P135" s="277">
        <v>11.016679158882031</v>
      </c>
      <c r="Q135" s="277">
        <v>10.914989787780144</v>
      </c>
      <c r="R135" s="277">
        <v>10.820634674371709</v>
      </c>
      <c r="S135" s="277">
        <v>10.727095217926719</v>
      </c>
      <c r="T135" s="277">
        <v>10.63436436746237</v>
      </c>
      <c r="U135" s="277">
        <v>10.542435132948391</v>
      </c>
      <c r="V135" s="277">
        <v>10.451300584780141</v>
      </c>
      <c r="W135" s="277">
        <v>10.360953853256252</v>
      </c>
      <c r="X135" s="277">
        <v>10.271388128060794</v>
      </c>
      <c r="Y135" s="277">
        <v>10.182596657749915</v>
      </c>
      <c r="Z135" s="277">
        <v>10.094572749242921</v>
      </c>
      <c r="AA135" s="277">
        <v>10.007309767317748</v>
      </c>
      <c r="AB135" s="277">
        <v>9.9307165545900826</v>
      </c>
      <c r="AC135" s="277">
        <v>9.8547095653702677</v>
      </c>
      <c r="AD135" s="277">
        <v>9.7792843128638616</v>
      </c>
      <c r="AE135" s="277">
        <v>9.70443634461712</v>
      </c>
      <c r="AF135" s="277">
        <v>9.6301612422541627</v>
      </c>
      <c r="AG135" s="277">
        <v>9.556454621216151</v>
      </c>
      <c r="AH135" s="277">
        <v>9.4833121305024584</v>
      </c>
      <c r="AI135" s="277">
        <v>9.410729452413829</v>
      </c>
      <c r="AJ135" s="277">
        <v>9.3387023022974969</v>
      </c>
      <c r="AK135" s="278">
        <v>9.267226428294256</v>
      </c>
    </row>
    <row r="136" spans="2:37" x14ac:dyDescent="0.25">
      <c r="B136" s="63"/>
      <c r="C136" t="s">
        <v>562</v>
      </c>
      <c r="D136" t="s">
        <v>558</v>
      </c>
      <c r="E136" s="277">
        <v>9.6432671319446754</v>
      </c>
      <c r="F136" s="277">
        <v>9.5989255033163339</v>
      </c>
      <c r="G136" s="277">
        <v>9.5545838746879905</v>
      </c>
      <c r="H136" s="277">
        <v>9.4866134579576471</v>
      </c>
      <c r="I136" s="277">
        <v>9.4191265764195329</v>
      </c>
      <c r="J136" s="277">
        <v>9.3521197902494766</v>
      </c>
      <c r="K136" s="277">
        <v>9.2855896840939014</v>
      </c>
      <c r="L136" s="277">
        <v>9.219532866895733</v>
      </c>
      <c r="M136" s="277">
        <v>9.1539459717215603</v>
      </c>
      <c r="N136" s="277">
        <v>9.0888256555900249</v>
      </c>
      <c r="O136" s="277">
        <v>9.0241685993014205</v>
      </c>
      <c r="P136" s="277">
        <v>8.9599715072685218</v>
      </c>
      <c r="Q136" s="277">
        <v>8.8962311073486013</v>
      </c>
      <c r="R136" s="277">
        <v>8.8389570447530854</v>
      </c>
      <c r="S136" s="277">
        <v>8.7820517133884266</v>
      </c>
      <c r="T136" s="277">
        <v>8.7255127393577077</v>
      </c>
      <c r="U136" s="277">
        <v>8.6693377640471923</v>
      </c>
      <c r="V136" s="277">
        <v>8.6135244440279362</v>
      </c>
      <c r="W136" s="277">
        <v>8.5580704509580219</v>
      </c>
      <c r="X136" s="277">
        <v>8.502973471485431</v>
      </c>
      <c r="Y136" s="277">
        <v>8.4482312071515402</v>
      </c>
      <c r="Z136" s="277">
        <v>8.3938413742952314</v>
      </c>
      <c r="AA136" s="277">
        <v>8.3398017039576313</v>
      </c>
      <c r="AB136" s="277">
        <v>8.294374647795701</v>
      </c>
      <c r="AC136" s="277">
        <v>8.2491950336599462</v>
      </c>
      <c r="AD136" s="277">
        <v>8.2042615137290156</v>
      </c>
      <c r="AE136" s="277">
        <v>8.1595727475231623</v>
      </c>
      <c r="AF136" s="277">
        <v>8.1151274018642603</v>
      </c>
      <c r="AG136" s="277">
        <v>8.0709241508360279</v>
      </c>
      <c r="AH136" s="277">
        <v>8.0269616757444773</v>
      </c>
      <c r="AI136" s="277">
        <v>7.9832386650785683</v>
      </c>
      <c r="AJ136" s="277">
        <v>7.9397538144710857</v>
      </c>
      <c r="AK136" s="278">
        <v>7.8965058266597303</v>
      </c>
    </row>
    <row r="137" spans="2:37" x14ac:dyDescent="0.25">
      <c r="B137" s="63"/>
      <c r="D137" t="s">
        <v>559</v>
      </c>
      <c r="E137" s="277">
        <v>5.7859602791668054</v>
      </c>
      <c r="F137" s="277">
        <v>5.7593553019898005</v>
      </c>
      <c r="G137" s="277">
        <v>5.7327503248127947</v>
      </c>
      <c r="H137" s="277">
        <v>5.6919680747745884</v>
      </c>
      <c r="I137" s="277">
        <v>5.6514759458517201</v>
      </c>
      <c r="J137" s="277">
        <v>5.6112718741496863</v>
      </c>
      <c r="K137" s="277">
        <v>5.5713538104563405</v>
      </c>
      <c r="L137" s="277">
        <v>5.5317197201374393</v>
      </c>
      <c r="M137" s="277">
        <v>5.4923675830329364</v>
      </c>
      <c r="N137" s="277">
        <v>5.4532953933540149</v>
      </c>
      <c r="O137" s="277">
        <v>5.414501159580853</v>
      </c>
      <c r="P137" s="277">
        <v>5.3759829043611136</v>
      </c>
      <c r="Q137" s="277">
        <v>5.3377386644091613</v>
      </c>
      <c r="R137" s="277">
        <v>5.3033742268518518</v>
      </c>
      <c r="S137" s="277">
        <v>5.2692310280330563</v>
      </c>
      <c r="T137" s="277">
        <v>5.2353076436146244</v>
      </c>
      <c r="U137" s="277">
        <v>5.2016026584283157</v>
      </c>
      <c r="V137" s="277">
        <v>5.1681146664167619</v>
      </c>
      <c r="W137" s="277">
        <v>5.134842270574814</v>
      </c>
      <c r="X137" s="277">
        <v>5.1017840828912604</v>
      </c>
      <c r="Y137" s="277">
        <v>5.0689387242909252</v>
      </c>
      <c r="Z137" s="277">
        <v>5.0363048245771402</v>
      </c>
      <c r="AA137" s="277">
        <v>5.0038810223745811</v>
      </c>
      <c r="AB137" s="277">
        <v>4.9766247886774222</v>
      </c>
      <c r="AC137" s="277">
        <v>4.9495170201959695</v>
      </c>
      <c r="AD137" s="277">
        <v>4.9225569082374108</v>
      </c>
      <c r="AE137" s="277">
        <v>4.895743648513899</v>
      </c>
      <c r="AF137" s="277">
        <v>4.8690764411185574</v>
      </c>
      <c r="AG137" s="277">
        <v>4.8425544905016187</v>
      </c>
      <c r="AH137" s="277">
        <v>4.8161770054466881</v>
      </c>
      <c r="AI137" s="277">
        <v>4.7899431990471424</v>
      </c>
      <c r="AJ137" s="277">
        <v>4.7638522886826529</v>
      </c>
      <c r="AK137" s="278">
        <v>4.7379034959958393</v>
      </c>
    </row>
    <row r="138" spans="2:37" x14ac:dyDescent="0.25">
      <c r="B138" s="63"/>
      <c r="C138" t="s">
        <v>563</v>
      </c>
      <c r="D138" t="s">
        <v>558</v>
      </c>
      <c r="E138" s="277">
        <v>82.729331764109858</v>
      </c>
      <c r="F138" s="277">
        <v>82.432706058764467</v>
      </c>
      <c r="G138" s="277">
        <v>82.136080353419075</v>
      </c>
      <c r="H138" s="277">
        <v>81.69241216540189</v>
      </c>
      <c r="I138" s="277">
        <v>81.251140505928703</v>
      </c>
      <c r="J138" s="277">
        <v>80.812252429854425</v>
      </c>
      <c r="K138" s="277">
        <v>80.375735061958778</v>
      </c>
      <c r="L138" s="277">
        <v>79.941575596568569</v>
      </c>
      <c r="M138" s="277">
        <v>79.509761297182038</v>
      </c>
      <c r="N138" s="277">
        <v>79.080279496095201</v>
      </c>
      <c r="O138" s="277">
        <v>78.653117594030263</v>
      </c>
      <c r="P138" s="277">
        <v>78.228263059765979</v>
      </c>
      <c r="Q138" s="277">
        <v>77.805703429770034</v>
      </c>
      <c r="R138" s="277">
        <v>77.423962249955778</v>
      </c>
      <c r="S138" s="277">
        <v>77.044094021891098</v>
      </c>
      <c r="T138" s="277">
        <v>76.666089556239243</v>
      </c>
      <c r="U138" s="277">
        <v>76.289939708749444</v>
      </c>
      <c r="V138" s="277">
        <v>75.915635380035752</v>
      </c>
      <c r="W138" s="277">
        <v>75.54316751535687</v>
      </c>
      <c r="X138" s="277">
        <v>75.172527104397176</v>
      </c>
      <c r="Y138" s="277">
        <v>74.803705181048656</v>
      </c>
      <c r="Z138" s="277">
        <v>74.436692823194107</v>
      </c>
      <c r="AA138" s="277">
        <v>74.071481152491245</v>
      </c>
      <c r="AB138" s="277">
        <v>73.704726287053447</v>
      </c>
      <c r="AC138" s="277">
        <v>73.339787358454359</v>
      </c>
      <c r="AD138" s="277">
        <v>72.976655375329671</v>
      </c>
      <c r="AE138" s="277">
        <v>72.615321390834609</v>
      </c>
      <c r="AF138" s="277">
        <v>72.255776502423487</v>
      </c>
      <c r="AG138" s="277">
        <v>71.898011851630358</v>
      </c>
      <c r="AH138" s="277">
        <v>71.542018623850751</v>
      </c>
      <c r="AI138" s="277">
        <v>71.187788048124546</v>
      </c>
      <c r="AJ138" s="277">
        <v>70.835311396919806</v>
      </c>
      <c r="AK138" s="278">
        <v>70.48457998591779</v>
      </c>
    </row>
    <row r="139" spans="2:37" x14ac:dyDescent="0.25">
      <c r="B139" s="63"/>
      <c r="D139" t="s">
        <v>559</v>
      </c>
      <c r="E139" s="277">
        <v>41.364665882054929</v>
      </c>
      <c r="F139" s="277">
        <v>41.257320398304863</v>
      </c>
      <c r="G139" s="277">
        <v>41.149934129217435</v>
      </c>
      <c r="H139" s="277">
        <v>40.985291819226859</v>
      </c>
      <c r="I139" s="277">
        <v>40.821308248814184</v>
      </c>
      <c r="J139" s="277">
        <v>40.657980782339571</v>
      </c>
      <c r="K139" s="277">
        <v>40.495306794708469</v>
      </c>
      <c r="L139" s="277">
        <v>40.333283671329418</v>
      </c>
      <c r="M139" s="277">
        <v>40.171908808072033</v>
      </c>
      <c r="N139" s="277">
        <v>40.011179611225138</v>
      </c>
      <c r="O139" s="277">
        <v>39.851093497455089</v>
      </c>
      <c r="P139" s="277">
        <v>39.691647893764248</v>
      </c>
      <c r="Q139" s="277">
        <v>39.532840237449626</v>
      </c>
      <c r="R139" s="277">
        <v>39.388907734538712</v>
      </c>
      <c r="S139" s="277">
        <v>39.245499265956468</v>
      </c>
      <c r="T139" s="277">
        <v>39.102612923780967</v>
      </c>
      <c r="U139" s="277">
        <v>38.960246807036718</v>
      </c>
      <c r="V139" s="277">
        <v>38.818399021669364</v>
      </c>
      <c r="W139" s="277">
        <v>38.67706768052048</v>
      </c>
      <c r="X139" s="277">
        <v>38.536250903302474</v>
      </c>
      <c r="Y139" s="277">
        <v>38.395946816573563</v>
      </c>
      <c r="Z139" s="277">
        <v>38.256153553712863</v>
      </c>
      <c r="AA139" s="277">
        <v>38.116869254895548</v>
      </c>
      <c r="AB139" s="277">
        <v>37.978091544338909</v>
      </c>
      <c r="AC139" s="277">
        <v>37.839819102271619</v>
      </c>
      <c r="AD139" s="277">
        <v>37.702050089088132</v>
      </c>
      <c r="AE139" s="277">
        <v>37.564782671880629</v>
      </c>
      <c r="AF139" s="277">
        <v>37.42801502441462</v>
      </c>
      <c r="AG139" s="277">
        <v>37.291745327104657</v>
      </c>
      <c r="AH139" s="277">
        <v>37.155971766990127</v>
      </c>
      <c r="AI139" s="277">
        <v>37.020692537711142</v>
      </c>
      <c r="AJ139" s="277">
        <v>36.885905839484472</v>
      </c>
      <c r="AK139" s="278">
        <v>36.751609879079638</v>
      </c>
    </row>
    <row r="140" spans="2:37" x14ac:dyDescent="0.25">
      <c r="B140" s="63"/>
      <c r="C140" t="s">
        <v>564</v>
      </c>
      <c r="D140" t="s">
        <v>558</v>
      </c>
      <c r="E140" s="277">
        <v>136.61598143247895</v>
      </c>
      <c r="F140" s="277">
        <v>136.12614534907615</v>
      </c>
      <c r="G140" s="277">
        <v>135.63630926567336</v>
      </c>
      <c r="H140" s="277">
        <v>134.90365297988149</v>
      </c>
      <c r="I140" s="277">
        <v>134.1749542275555</v>
      </c>
      <c r="J140" s="277">
        <v>133.45019163158938</v>
      </c>
      <c r="K140" s="277">
        <v>132.72934393034808</v>
      </c>
      <c r="L140" s="277">
        <v>132.01238997704399</v>
      </c>
      <c r="M140" s="277">
        <v>131.29930873911644</v>
      </c>
      <c r="N140" s="277">
        <v>130.59007929761478</v>
      </c>
      <c r="O140" s="277">
        <v>129.88468084658459</v>
      </c>
      <c r="P140" s="277">
        <v>129.18309269245745</v>
      </c>
      <c r="Q140" s="277">
        <v>128.48529425344378</v>
      </c>
      <c r="R140" s="277">
        <v>127.85490180591114</v>
      </c>
      <c r="S140" s="277">
        <v>127.22760227761269</v>
      </c>
      <c r="T140" s="277">
        <v>126.60338049363725</v>
      </c>
      <c r="U140" s="277">
        <v>125.98222135352692</v>
      </c>
      <c r="V140" s="277">
        <v>125.3641098309118</v>
      </c>
      <c r="W140" s="277">
        <v>124.74903097314639</v>
      </c>
      <c r="X140" s="277">
        <v>124.13696990094802</v>
      </c>
      <c r="Y140" s="277">
        <v>123.52791180803675</v>
      </c>
      <c r="Z140" s="277">
        <v>122.92184196077734</v>
      </c>
      <c r="AA140" s="277">
        <v>122.31874569782273</v>
      </c>
      <c r="AB140" s="277">
        <v>121.71310106346515</v>
      </c>
      <c r="AC140" s="277">
        <v>121.11045519614882</v>
      </c>
      <c r="AD140" s="277">
        <v>120.51079324788655</v>
      </c>
      <c r="AE140" s="277">
        <v>119.91410044420896</v>
      </c>
      <c r="AF140" s="277">
        <v>119.32036208380042</v>
      </c>
      <c r="AG140" s="277">
        <v>118.7295635381369</v>
      </c>
      <c r="AH140" s="277">
        <v>118.14169025112548</v>
      </c>
      <c r="AI140" s="277">
        <v>117.55672773874579</v>
      </c>
      <c r="AJ140" s="277">
        <v>116.97466158869308</v>
      </c>
      <c r="AK140" s="278">
        <v>116.39547746002319</v>
      </c>
    </row>
    <row r="141" spans="2:37" x14ac:dyDescent="0.25">
      <c r="B141" s="63"/>
      <c r="D141" t="s">
        <v>559</v>
      </c>
      <c r="E141" s="277">
        <v>68.307990716239473</v>
      </c>
      <c r="F141" s="277">
        <v>68.130724584601012</v>
      </c>
      <c r="G141" s="277">
        <v>67.953391101652272</v>
      </c>
      <c r="H141" s="277">
        <v>67.681507233076999</v>
      </c>
      <c r="I141" s="277">
        <v>67.410711181265441</v>
      </c>
      <c r="J141" s="277">
        <v>67.140998593825088</v>
      </c>
      <c r="K141" s="277">
        <v>66.872365135777514</v>
      </c>
      <c r="L141" s="277">
        <v>66.604806489488681</v>
      </c>
      <c r="M141" s="277">
        <v>66.338318354599565</v>
      </c>
      <c r="N141" s="277">
        <v>66.072896447957035</v>
      </c>
      <c r="O141" s="277">
        <v>65.808536503544971</v>
      </c>
      <c r="P141" s="277">
        <v>65.545234272415755</v>
      </c>
      <c r="Q141" s="277">
        <v>65.282985522621956</v>
      </c>
      <c r="R141" s="277">
        <v>65.045301019122334</v>
      </c>
      <c r="S141" s="277">
        <v>64.808481885408611</v>
      </c>
      <c r="T141" s="277">
        <v>64.572524970813163</v>
      </c>
      <c r="U141" s="277">
        <v>64.337427136139439</v>
      </c>
      <c r="V141" s="277">
        <v>64.103185253620182</v>
      </c>
      <c r="W141" s="277">
        <v>63.869796206875819</v>
      </c>
      <c r="X141" s="277">
        <v>63.63725689087299</v>
      </c>
      <c r="Y141" s="277">
        <v>63.405564211883252</v>
      </c>
      <c r="Z141" s="277">
        <v>63.174715087441903</v>
      </c>
      <c r="AA141" s="277">
        <v>62.944706446306995</v>
      </c>
      <c r="AB141" s="277">
        <v>62.715534365203915</v>
      </c>
      <c r="AC141" s="277">
        <v>62.487196664713956</v>
      </c>
      <c r="AD141" s="277">
        <v>62.259690306984481</v>
      </c>
      <c r="AE141" s="277">
        <v>62.033012265223235</v>
      </c>
      <c r="AF141" s="277">
        <v>61.807159523658044</v>
      </c>
      <c r="AG141" s="277">
        <v>61.582129077496703</v>
      </c>
      <c r="AH141" s="277">
        <v>61.357917932886984</v>
      </c>
      <c r="AI141" s="277">
        <v>61.134523106876848</v>
      </c>
      <c r="AJ141" s="277">
        <v>60.911941627374695</v>
      </c>
      <c r="AK141" s="278">
        <v>60.690170533109878</v>
      </c>
    </row>
    <row r="142" spans="2:37" x14ac:dyDescent="0.25">
      <c r="B142" s="63"/>
      <c r="C142" t="s">
        <v>565</v>
      </c>
      <c r="D142" t="s">
        <v>558</v>
      </c>
      <c r="E142" s="277">
        <v>77.175846058891054</v>
      </c>
      <c r="F142" s="277">
        <v>77.083525362097731</v>
      </c>
      <c r="G142" s="277">
        <v>76.991204665304423</v>
      </c>
      <c r="H142" s="277">
        <v>76.630791965461682</v>
      </c>
      <c r="I142" s="277">
        <v>76.272066436442842</v>
      </c>
      <c r="J142" s="277">
        <v>75.915020180231565</v>
      </c>
      <c r="K142" s="277">
        <v>75.55964533578387</v>
      </c>
      <c r="L142" s="277">
        <v>75.205934078855037</v>
      </c>
      <c r="M142" s="277">
        <v>74.853878621827363</v>
      </c>
      <c r="N142" s="277">
        <v>74.503471213538674</v>
      </c>
      <c r="O142" s="277">
        <v>74.154704139111701</v>
      </c>
      <c r="P142" s="277">
        <v>73.807569719784183</v>
      </c>
      <c r="Q142" s="277">
        <v>73.462060312739851</v>
      </c>
      <c r="R142" s="277">
        <v>73.144627912334641</v>
      </c>
      <c r="S142" s="277">
        <v>72.828567149593809</v>
      </c>
      <c r="T142" s="277">
        <v>72.513872097618005</v>
      </c>
      <c r="U142" s="277">
        <v>72.200536855118273</v>
      </c>
      <c r="V142" s="277">
        <v>71.888555546305327</v>
      </c>
      <c r="W142" s="277">
        <v>71.577922320779393</v>
      </c>
      <c r="X142" s="277">
        <v>71.268631353420531</v>
      </c>
      <c r="Y142" s="277">
        <v>70.960676844279348</v>
      </c>
      <c r="Z142" s="277">
        <v>70.654053018468261</v>
      </c>
      <c r="AA142" s="277">
        <v>70.34875412605318</v>
      </c>
      <c r="AB142" s="277">
        <v>70.044774441945734</v>
      </c>
      <c r="AC142" s="277">
        <v>69.742108265795864</v>
      </c>
      <c r="AD142" s="277">
        <v>69.440749921884944</v>
      </c>
      <c r="AE142" s="277">
        <v>69.140693759019356</v>
      </c>
      <c r="AF142" s="277">
        <v>68.841934150424493</v>
      </c>
      <c r="AG142" s="277">
        <v>68.544465493639265</v>
      </c>
      <c r="AH142" s="277">
        <v>68.248282210411048</v>
      </c>
      <c r="AI142" s="277">
        <v>67.953378746591028</v>
      </c>
      <c r="AJ142" s="277">
        <v>67.659749572030108</v>
      </c>
      <c r="AK142" s="278">
        <v>67.367389180475172</v>
      </c>
    </row>
    <row r="143" spans="2:37" x14ac:dyDescent="0.25">
      <c r="B143" s="103"/>
      <c r="C143" s="66"/>
      <c r="D143" s="66" t="s">
        <v>559</v>
      </c>
      <c r="E143" s="281">
        <v>38.587923029445527</v>
      </c>
      <c r="F143" s="281">
        <v>38.515616636596924</v>
      </c>
      <c r="G143" s="281">
        <v>38.443292461368451</v>
      </c>
      <c r="H143" s="281">
        <v>38.258138356165013</v>
      </c>
      <c r="I143" s="281">
        <v>38.073876007116645</v>
      </c>
      <c r="J143" s="281">
        <v>37.890501119265707</v>
      </c>
      <c r="K143" s="281">
        <v>37.708009418340311</v>
      </c>
      <c r="L143" s="281">
        <v>37.526396650654725</v>
      </c>
      <c r="M143" s="281">
        <v>37.345658583010199</v>
      </c>
      <c r="N143" s="281">
        <v>37.165791002596301</v>
      </c>
      <c r="O143" s="281">
        <v>36.986789716892723</v>
      </c>
      <c r="P143" s="281">
        <v>36.80865055357156</v>
      </c>
      <c r="Q143" s="281">
        <v>36.631369360400058</v>
      </c>
      <c r="R143" s="281">
        <v>36.514308748355191</v>
      </c>
      <c r="S143" s="281">
        <v>36.397622219702008</v>
      </c>
      <c r="T143" s="281">
        <v>36.281308579005241</v>
      </c>
      <c r="U143" s="281">
        <v>36.165366634649807</v>
      </c>
      <c r="V143" s="281">
        <v>36.049795198828583</v>
      </c>
      <c r="W143" s="281">
        <v>35.93459308753026</v>
      </c>
      <c r="X143" s="281">
        <v>35.819759120527188</v>
      </c>
      <c r="Y143" s="281">
        <v>35.705292121363314</v>
      </c>
      <c r="Z143" s="281">
        <v>35.591190917342104</v>
      </c>
      <c r="AA143" s="281">
        <v>35.47745433951453</v>
      </c>
      <c r="AB143" s="281">
        <v>35.368871709957546</v>
      </c>
      <c r="AC143" s="281">
        <v>35.260621409415172</v>
      </c>
      <c r="AD143" s="281">
        <v>35.152702420758111</v>
      </c>
      <c r="AE143" s="281">
        <v>35.04511372997009</v>
      </c>
      <c r="AF143" s="281">
        <v>34.937854326138364</v>
      </c>
      <c r="AG143" s="281">
        <v>34.830923201444179</v>
      </c>
      <c r="AH143" s="281">
        <v>34.724319351153326</v>
      </c>
      <c r="AI143" s="281">
        <v>34.618041773606699</v>
      </c>
      <c r="AJ143" s="281">
        <v>34.512089470210874</v>
      </c>
      <c r="AK143" s="282">
        <v>34.406461445428739</v>
      </c>
    </row>
    <row r="144" spans="2:37" x14ac:dyDescent="0.25">
      <c r="B144" s="273" t="s">
        <v>579</v>
      </c>
      <c r="AK144" s="64"/>
    </row>
    <row r="145" spans="2:37" x14ac:dyDescent="0.25">
      <c r="B145" s="63"/>
      <c r="C145" t="s">
        <v>556</v>
      </c>
      <c r="D145" t="s">
        <v>558</v>
      </c>
      <c r="E145" s="277">
        <v>18.225461759630896</v>
      </c>
      <c r="F145" s="277">
        <v>18.090142744970933</v>
      </c>
      <c r="G145" s="277">
        <v>17.954466674383653</v>
      </c>
      <c r="H145" s="277">
        <v>17.822501344326934</v>
      </c>
      <c r="I145" s="277">
        <v>17.694125867143747</v>
      </c>
      <c r="J145" s="277">
        <v>17.56922409429513</v>
      </c>
      <c r="K145" s="277">
        <v>17.447684397541511</v>
      </c>
      <c r="L145" s="277">
        <v>17.329399461669457</v>
      </c>
      <c r="M145" s="277">
        <v>17.214266088083942</v>
      </c>
      <c r="N145" s="277">
        <v>17.102185008630176</v>
      </c>
      <c r="O145" s="277">
        <v>16.993060709049963</v>
      </c>
      <c r="P145" s="277">
        <v>16.886801261515622</v>
      </c>
      <c r="Q145" s="277">
        <v>16.78331816571988</v>
      </c>
      <c r="R145" s="277">
        <v>16.682526198033127</v>
      </c>
      <c r="S145" s="277">
        <v>16.584343268270072</v>
      </c>
      <c r="T145" s="277">
        <v>16.488690283636512</v>
      </c>
      <c r="U145" s="277">
        <v>16.395491019453477</v>
      </c>
      <c r="V145" s="277">
        <v>16.304671996280966</v>
      </c>
      <c r="W145" s="277">
        <v>16.216162363086593</v>
      </c>
      <c r="X145" s="277">
        <v>16.129893786126168</v>
      </c>
      <c r="Y145" s="277">
        <v>16.045800343223359</v>
      </c>
      <c r="Z145" s="277">
        <v>15.963818423154533</v>
      </c>
      <c r="AA145" s="277">
        <v>15.883886629862419</v>
      </c>
      <c r="AB145" s="277">
        <v>15.805945691238774</v>
      </c>
      <c r="AC145" s="277">
        <v>15.729938372231626</v>
      </c>
      <c r="AD145" s="277">
        <v>15.655809392047036</v>
      </c>
      <c r="AE145" s="277">
        <v>15.583505345228861</v>
      </c>
      <c r="AF145" s="277">
        <v>15.512974626412612</v>
      </c>
      <c r="AG145" s="277">
        <v>15.4441673585613</v>
      </c>
      <c r="AH145" s="277">
        <v>15.377035324502256</v>
      </c>
      <c r="AI145" s="277">
        <v>15.311531901594307</v>
      </c>
      <c r="AJ145" s="277">
        <v>15.247611999364381</v>
      </c>
      <c r="AK145" s="278">
        <v>15.185231999961776</v>
      </c>
    </row>
    <row r="146" spans="2:37" x14ac:dyDescent="0.25">
      <c r="B146" s="63"/>
      <c r="D146" t="s">
        <v>559</v>
      </c>
      <c r="E146" s="277">
        <v>14.580369407704717</v>
      </c>
      <c r="F146" s="277">
        <v>14.452786401437917</v>
      </c>
      <c r="G146" s="277">
        <v>14.325181827264679</v>
      </c>
      <c r="H146" s="277">
        <v>14.197227875192505</v>
      </c>
      <c r="I146" s="277">
        <v>14.067877681704662</v>
      </c>
      <c r="J146" s="277">
        <v>13.936253239375914</v>
      </c>
      <c r="K146" s="277">
        <v>13.801775125653592</v>
      </c>
      <c r="L146" s="277">
        <v>13.66428395403846</v>
      </c>
      <c r="M146" s="277">
        <v>13.524129732282468</v>
      </c>
      <c r="N146" s="277">
        <v>13.382206475246162</v>
      </c>
      <c r="O146" s="277">
        <v>13.239915529400619</v>
      </c>
      <c r="P146" s="277">
        <v>13.099051841757676</v>
      </c>
      <c r="Q146" s="277">
        <v>12.961621709962174</v>
      </c>
      <c r="R146" s="277">
        <v>12.829616088698153</v>
      </c>
      <c r="S146" s="277">
        <v>12.704776597247854</v>
      </c>
      <c r="T146" s="277">
        <v>12.588397326966849</v>
      </c>
      <c r="U146" s="277">
        <v>12.481200534505513</v>
      </c>
      <c r="V146" s="277">
        <v>12.383307829651415</v>
      </c>
      <c r="W146" s="277">
        <v>12.294304988354746</v>
      </c>
      <c r="X146" s="277">
        <v>12.213376241173492</v>
      </c>
      <c r="Y146" s="277">
        <v>12.139470761631353</v>
      </c>
      <c r="Z146" s="277">
        <v>12.071463672567225</v>
      </c>
      <c r="AA146" s="277">
        <v>12.008284023858623</v>
      </c>
      <c r="AB146" s="277">
        <v>11.948997035460534</v>
      </c>
      <c r="AC146" s="277">
        <v>11.892841484067729</v>
      </c>
      <c r="AD146" s="277">
        <v>11.839231872854354</v>
      </c>
      <c r="AE146" s="277">
        <v>11.787738295976146</v>
      </c>
      <c r="AF146" s="277">
        <v>11.738055994942746</v>
      </c>
      <c r="AG146" s="277">
        <v>11.689973479011144</v>
      </c>
      <c r="AH146" s="277">
        <v>11.643344463766693</v>
      </c>
      <c r="AI146" s="277">
        <v>11.598065835871967</v>
      </c>
      <c r="AJ146" s="277">
        <v>11.554061797911192</v>
      </c>
      <c r="AK146" s="278">
        <v>11.51127325910686</v>
      </c>
    </row>
    <row r="147" spans="2:37" x14ac:dyDescent="0.25">
      <c r="B147" s="63"/>
      <c r="C147" t="s">
        <v>560</v>
      </c>
      <c r="D147" t="s">
        <v>558</v>
      </c>
      <c r="E147" s="277">
        <v>19.903817197073128</v>
      </c>
      <c r="F147" s="277">
        <v>19.84158031250292</v>
      </c>
      <c r="G147" s="277">
        <v>19.779538035316946</v>
      </c>
      <c r="H147" s="277">
        <v>19.717689757000915</v>
      </c>
      <c r="I147" s="277">
        <v>19.571291362025914</v>
      </c>
      <c r="J147" s="277">
        <v>19.425979934657938</v>
      </c>
      <c r="K147" s="277">
        <v>19.281747404463033</v>
      </c>
      <c r="L147" s="277">
        <v>19.138585760927967</v>
      </c>
      <c r="M147" s="277">
        <v>18.996487053015372</v>
      </c>
      <c r="N147" s="277">
        <v>18.855443388722126</v>
      </c>
      <c r="O147" s="277">
        <v>18.715446934641047</v>
      </c>
      <c r="P147" s="277">
        <v>18.576489915525844</v>
      </c>
      <c r="Q147" s="277">
        <v>18.4371662411594</v>
      </c>
      <c r="R147" s="277">
        <v>18.301653069286878</v>
      </c>
      <c r="S147" s="277">
        <v>18.169826262228806</v>
      </c>
      <c r="T147" s="277">
        <v>18.041566548833309</v>
      </c>
      <c r="U147" s="277">
        <v>17.916759299774572</v>
      </c>
      <c r="V147" s="277">
        <v>17.795294314707128</v>
      </c>
      <c r="W147" s="277">
        <v>17.677065620577761</v>
      </c>
      <c r="X147" s="277">
        <v>17.561971280442002</v>
      </c>
      <c r="Y147" s="277">
        <v>17.449913212174177</v>
      </c>
      <c r="Z147" s="277">
        <v>17.34079701649906</v>
      </c>
      <c r="AA147" s="277">
        <v>17.234531813809525</v>
      </c>
      <c r="AB147" s="277">
        <v>17.131030089268435</v>
      </c>
      <c r="AC147" s="277">
        <v>17.030207545724537</v>
      </c>
      <c r="AD147" s="277">
        <v>16.93198296400147</v>
      </c>
      <c r="AE147" s="277">
        <v>16.836278070146395</v>
      </c>
      <c r="AF147" s="277">
        <v>16.743017409250225</v>
      </c>
      <c r="AG147" s="277">
        <v>16.652128225475305</v>
      </c>
      <c r="AH147" s="277">
        <v>16.563540347948599</v>
      </c>
      <c r="AI147" s="277">
        <v>16.477186082199086</v>
      </c>
      <c r="AJ147" s="277">
        <v>16.393000106837594</v>
      </c>
      <c r="AK147" s="278">
        <v>16.310919375195294</v>
      </c>
    </row>
    <row r="148" spans="2:37" x14ac:dyDescent="0.25">
      <c r="B148" s="63"/>
      <c r="D148" t="s">
        <v>559</v>
      </c>
      <c r="E148" s="277">
        <v>15.923053757658503</v>
      </c>
      <c r="F148" s="277">
        <v>15.85337986214692</v>
      </c>
      <c r="G148" s="277">
        <v>15.780735540856869</v>
      </c>
      <c r="H148" s="277">
        <v>15.704386704177484</v>
      </c>
      <c r="I148" s="277">
        <v>15.554150812046558</v>
      </c>
      <c r="J148" s="277">
        <v>15.398273793473447</v>
      </c>
      <c r="K148" s="277">
        <v>15.236017389084395</v>
      </c>
      <c r="L148" s="277">
        <v>15.067036748089269</v>
      </c>
      <c r="M148" s="277">
        <v>14.891507020271165</v>
      </c>
      <c r="N148" s="277">
        <v>14.7102003074792</v>
      </c>
      <c r="O148" s="277">
        <v>14.524490424944208</v>
      </c>
      <c r="P148" s="277">
        <v>14.336272803334333</v>
      </c>
      <c r="Q148" s="277">
        <v>14.158876193862207</v>
      </c>
      <c r="R148" s="277">
        <v>13.988883425375604</v>
      </c>
      <c r="S148" s="277">
        <v>13.828086818571277</v>
      </c>
      <c r="T148" s="277">
        <v>13.677786719424802</v>
      </c>
      <c r="U148" s="277">
        <v>13.538661331979938</v>
      </c>
      <c r="V148" s="277">
        <v>13.410740619260251</v>
      </c>
      <c r="W148" s="277">
        <v>13.293481093075975</v>
      </c>
      <c r="X148" s="277">
        <v>13.18591445477392</v>
      </c>
      <c r="Y148" s="277">
        <v>13.086829328288522</v>
      </c>
      <c r="Z148" s="277">
        <v>12.994945401794554</v>
      </c>
      <c r="AA148" s="277">
        <v>12.909050627567359</v>
      </c>
      <c r="AB148" s="277">
        <v>12.828088324392763</v>
      </c>
      <c r="AC148" s="277">
        <v>12.751195660285759</v>
      </c>
      <c r="AD148" s="277">
        <v>12.677704296081211</v>
      </c>
      <c r="AE148" s="277">
        <v>12.607117316530944</v>
      </c>
      <c r="AF148" s="277">
        <v>12.539075435222291</v>
      </c>
      <c r="AG148" s="277">
        <v>12.47332199284015</v>
      </c>
      <c r="AH148" s="277">
        <v>12.409672325734153</v>
      </c>
      <c r="AI148" s="277">
        <v>12.347989795249473</v>
      </c>
      <c r="AJ148" s="277">
        <v>12.288168571916206</v>
      </c>
      <c r="AK148" s="278">
        <v>12.230122119179393</v>
      </c>
    </row>
    <row r="149" spans="2:37" x14ac:dyDescent="0.25">
      <c r="B149" s="63"/>
      <c r="C149" t="s">
        <v>561</v>
      </c>
      <c r="D149" t="s">
        <v>558</v>
      </c>
      <c r="E149" s="277">
        <v>24.360965945247447</v>
      </c>
      <c r="F149" s="277">
        <v>24.217586290155268</v>
      </c>
      <c r="G149" s="277">
        <v>24.035954392979104</v>
      </c>
      <c r="H149" s="277">
        <v>23.859290128190707</v>
      </c>
      <c r="I149" s="277">
        <v>23.687431661397351</v>
      </c>
      <c r="J149" s="277">
        <v>23.520223502545448</v>
      </c>
      <c r="K149" s="277">
        <v>23.357516212984212</v>
      </c>
      <c r="L149" s="277">
        <v>23.199166127985389</v>
      </c>
      <c r="M149" s="277">
        <v>23.045035093808831</v>
      </c>
      <c r="N149" s="277">
        <v>22.894990218462567</v>
      </c>
      <c r="O149" s="277">
        <v>22.748903635360772</v>
      </c>
      <c r="P149" s="277">
        <v>22.60665227913405</v>
      </c>
      <c r="Q149" s="277">
        <v>22.46811767289373</v>
      </c>
      <c r="R149" s="277">
        <v>22.333185726296069</v>
      </c>
      <c r="S149" s="277">
        <v>22.20174654379332</v>
      </c>
      <c r="T149" s="277">
        <v>22.073694242496906</v>
      </c>
      <c r="U149" s="277">
        <v>21.948926779113616</v>
      </c>
      <c r="V149" s="277">
        <v>21.827345785449022</v>
      </c>
      <c r="W149" s="277">
        <v>21.708856412003328</v>
      </c>
      <c r="X149" s="277">
        <v>21.593367179213896</v>
      </c>
      <c r="Y149" s="277">
        <v>21.480789835925595</v>
      </c>
      <c r="Z149" s="277">
        <v>21.371039224695547</v>
      </c>
      <c r="AA149" s="277">
        <v>21.264033153562316</v>
      </c>
      <c r="AB149" s="277">
        <v>21.159692273931693</v>
      </c>
      <c r="AC149" s="277">
        <v>21.057939964251844</v>
      </c>
      <c r="AD149" s="277">
        <v>20.958702219169894</v>
      </c>
      <c r="AE149" s="277">
        <v>20.86190754388004</v>
      </c>
      <c r="AF149" s="277">
        <v>20.767486853390242</v>
      </c>
      <c r="AG149" s="277">
        <v>20.67537337645031</v>
      </c>
      <c r="AH149" s="277">
        <v>20.585502563899066</v>
      </c>
      <c r="AI149" s="277">
        <v>20.497812001202163</v>
      </c>
      <c r="AJ149" s="277">
        <v>20.412241324965137</v>
      </c>
      <c r="AK149" s="278">
        <v>20.328732143218495</v>
      </c>
    </row>
    <row r="150" spans="2:37" x14ac:dyDescent="0.25">
      <c r="B150" s="63"/>
      <c r="D150" t="s">
        <v>559</v>
      </c>
      <c r="E150" s="277">
        <v>19.48877275619796</v>
      </c>
      <c r="F150" s="277">
        <v>19.346582353409246</v>
      </c>
      <c r="G150" s="277">
        <v>19.179861931183666</v>
      </c>
      <c r="H150" s="277">
        <v>19.013341686096069</v>
      </c>
      <c r="I150" s="277">
        <v>18.84539820395895</v>
      </c>
      <c r="J150" s="277">
        <v>18.674508282184263</v>
      </c>
      <c r="K150" s="277">
        <v>18.499449592538994</v>
      </c>
      <c r="L150" s="277">
        <v>18.319516954799671</v>
      </c>
      <c r="M150" s="277">
        <v>18.134715230903716</v>
      </c>
      <c r="N150" s="277">
        <v>17.945885369214484</v>
      </c>
      <c r="O150" s="277">
        <v>17.754724849850447</v>
      </c>
      <c r="P150" s="277">
        <v>17.563678291867468</v>
      </c>
      <c r="Q150" s="277">
        <v>17.375697148263257</v>
      </c>
      <c r="R150" s="277">
        <v>17.193896064072</v>
      </c>
      <c r="S150" s="277">
        <v>17.021161686900903</v>
      </c>
      <c r="T150" s="277">
        <v>16.859788768950438</v>
      </c>
      <c r="U150" s="277">
        <v>16.711219029941844</v>
      </c>
      <c r="V150" s="277">
        <v>16.575935734178742</v>
      </c>
      <c r="W150" s="277">
        <v>16.453526122813471</v>
      </c>
      <c r="X150" s="277">
        <v>16.342879326853673</v>
      </c>
      <c r="Y150" s="277">
        <v>16.242456591309885</v>
      </c>
      <c r="Z150" s="277">
        <v>16.150564017731284</v>
      </c>
      <c r="AA150" s="277">
        <v>16.065573869062579</v>
      </c>
      <c r="AB150" s="277">
        <v>15.986067832827084</v>
      </c>
      <c r="AC150" s="277">
        <v>15.910901934152383</v>
      </c>
      <c r="AD150" s="277">
        <v>15.839210025642329</v>
      </c>
      <c r="AE150" s="277">
        <v>15.770369188307043</v>
      </c>
      <c r="AF150" s="277">
        <v>15.703948535499366</v>
      </c>
      <c r="AG150" s="277">
        <v>15.639656872349683</v>
      </c>
      <c r="AH150" s="277">
        <v>15.577297882796429</v>
      </c>
      <c r="AI150" s="277">
        <v>15.516736032835112</v>
      </c>
      <c r="AJ150" s="277">
        <v>15.457872888896985</v>
      </c>
      <c r="AK150" s="278">
        <v>15.400631878924461</v>
      </c>
    </row>
    <row r="151" spans="2:37" x14ac:dyDescent="0.25">
      <c r="B151" s="63"/>
      <c r="C151" t="s">
        <v>562</v>
      </c>
      <c r="D151" t="s">
        <v>558</v>
      </c>
      <c r="E151" s="277">
        <v>9.6432671319446754</v>
      </c>
      <c r="F151" s="277">
        <v>9.5989255033163339</v>
      </c>
      <c r="G151" s="277">
        <v>9.5749281895580438</v>
      </c>
      <c r="H151" s="277">
        <v>9.5514696154936267</v>
      </c>
      <c r="I151" s="277">
        <v>9.5285365369468273</v>
      </c>
      <c r="J151" s="277">
        <v>9.5061160810461232</v>
      </c>
      <c r="K151" s="277">
        <v>9.4841957340500702</v>
      </c>
      <c r="L151" s="277">
        <v>9.4627633296377454</v>
      </c>
      <c r="M151" s="277">
        <v>9.4418070376440486</v>
      </c>
      <c r="N151" s="277">
        <v>9.4213153532206295</v>
      </c>
      <c r="O151" s="277">
        <v>9.4012770864041233</v>
      </c>
      <c r="P151" s="277">
        <v>9.381681352074235</v>
      </c>
      <c r="Q151" s="277">
        <v>9.3625175602850756</v>
      </c>
      <c r="R151" s="277">
        <v>9.3437754069539114</v>
      </c>
      <c r="S151" s="277">
        <v>9.3254448648922654</v>
      </c>
      <c r="T151" s="277">
        <v>9.3075161751649826</v>
      </c>
      <c r="U151" s="277">
        <v>9.2899798387635819</v>
      </c>
      <c r="V151" s="277">
        <v>9.2728266085808073</v>
      </c>
      <c r="W151" s="277">
        <v>9.2560474816739564</v>
      </c>
      <c r="X151" s="277">
        <v>9.2396336918050732</v>
      </c>
      <c r="Y151" s="277">
        <v>9.2235767022466959</v>
      </c>
      <c r="Z151" s="277">
        <v>9.2078681988423217</v>
      </c>
      <c r="AA151" s="277">
        <v>9.1925000833112787</v>
      </c>
      <c r="AB151" s="277">
        <v>9.177464466788134</v>
      </c>
      <c r="AC151" s="277">
        <v>9.16275366358723</v>
      </c>
      <c r="AD151" s="277">
        <v>9.1483601851833694</v>
      </c>
      <c r="AE151" s="277">
        <v>9.1342767344000233</v>
      </c>
      <c r="AF151" s="277">
        <v>9.1204961997968983</v>
      </c>
      <c r="AG151" s="277">
        <v>9.1070116502489817</v>
      </c>
      <c r="AH151" s="277">
        <v>9.0938163297095915</v>
      </c>
      <c r="AI151" s="277">
        <v>9.0809036521502406</v>
      </c>
      <c r="AJ151" s="277">
        <v>9.0682671966704689</v>
      </c>
      <c r="AK151" s="278">
        <v>9.0559007027710834</v>
      </c>
    </row>
    <row r="152" spans="2:37" x14ac:dyDescent="0.25">
      <c r="B152" s="63"/>
      <c r="D152" t="s">
        <v>559</v>
      </c>
      <c r="E152" s="277">
        <v>7.7146137055557409</v>
      </c>
      <c r="F152" s="277">
        <v>7.6791404024809413</v>
      </c>
      <c r="G152" s="277">
        <v>7.6484238406488547</v>
      </c>
      <c r="H152" s="277">
        <v>7.6189009243359065</v>
      </c>
      <c r="I152" s="277">
        <v>7.5905144228992674</v>
      </c>
      <c r="J152" s="277">
        <v>7.5632103249097247</v>
      </c>
      <c r="K152" s="277">
        <v>7.5369376313475209</v>
      </c>
      <c r="L152" s="277">
        <v>7.5116481638781369</v>
      </c>
      <c r="M152" s="277">
        <v>7.4872963869642835</v>
      </c>
      <c r="N152" s="277">
        <v>7.4638392426850944</v>
      </c>
      <c r="O152" s="277">
        <v>7.4412359972365456</v>
      </c>
      <c r="P152" s="277">
        <v>7.4194480981798501</v>
      </c>
      <c r="Q152" s="277">
        <v>7.3984390415879862</v>
      </c>
      <c r="R152" s="277">
        <v>7.3781742483157187</v>
      </c>
      <c r="S152" s="277">
        <v>7.3586209486863243</v>
      </c>
      <c r="T152" s="277">
        <v>7.3397480749494806</v>
      </c>
      <c r="U152" s="277">
        <v>7.3215261609201256</v>
      </c>
      <c r="V152" s="277">
        <v>7.3039272482582112</v>
      </c>
      <c r="W152" s="277">
        <v>7.2869247988946118</v>
      </c>
      <c r="X152" s="277">
        <v>7.2704936131495685</v>
      </c>
      <c r="Y152" s="277">
        <v>7.2546097531273261</v>
      </c>
      <c r="Z152" s="277">
        <v>7.2392504710044694</v>
      </c>
      <c r="AA152" s="277">
        <v>7.224394141860218</v>
      </c>
      <c r="AB152" s="277">
        <v>7.210020200724875</v>
      </c>
      <c r="AC152" s="277">
        <v>7.196109083548075</v>
      </c>
      <c r="AD152" s="277">
        <v>7.1826421718115876</v>
      </c>
      <c r="AE152" s="277">
        <v>7.169601740532519</v>
      </c>
      <c r="AF152" s="277">
        <v>7.1569709094219469</v>
      </c>
      <c r="AG152" s="277">
        <v>7.144733596981486</v>
      </c>
      <c r="AH152" s="277">
        <v>7.1328744773362516</v>
      </c>
      <c r="AI152" s="277">
        <v>7.1213789396171761</v>
      </c>
      <c r="AJ152" s="277">
        <v>7.110233049718877</v>
      </c>
      <c r="AK152" s="278">
        <v>7.0994235142713382</v>
      </c>
    </row>
    <row r="153" spans="2:37" x14ac:dyDescent="0.25">
      <c r="B153" s="63"/>
      <c r="C153" t="s">
        <v>563</v>
      </c>
      <c r="D153" t="s">
        <v>558</v>
      </c>
      <c r="E153" s="277">
        <v>82.729331764109858</v>
      </c>
      <c r="F153" s="277">
        <v>82.432706058764467</v>
      </c>
      <c r="G153" s="277">
        <v>82.226624293617562</v>
      </c>
      <c r="H153" s="277">
        <v>82.025169064098208</v>
      </c>
      <c r="I153" s="277">
        <v>81.828226633175305</v>
      </c>
      <c r="J153" s="277">
        <v>81.635686452471987</v>
      </c>
      <c r="K153" s="277">
        <v>81.447441057713235</v>
      </c>
      <c r="L153" s="277">
        <v>81.263385968167711</v>
      </c>
      <c r="M153" s="277">
        <v>81.083419589909923</v>
      </c>
      <c r="N153" s="277">
        <v>80.907443122737519</v>
      </c>
      <c r="O153" s="277">
        <v>80.735360470586357</v>
      </c>
      <c r="P153" s="277">
        <v>80.567078155293544</v>
      </c>
      <c r="Q153" s="277">
        <v>80.402505233565861</v>
      </c>
      <c r="R153" s="277">
        <v>80.241553217017511</v>
      </c>
      <c r="S153" s="277">
        <v>80.084135995147889</v>
      </c>
      <c r="T153" s="277">
        <v>79.930169761135843</v>
      </c>
      <c r="U153" s="277">
        <v>79.779572940332841</v>
      </c>
      <c r="V153" s="277">
        <v>79.632266121342909</v>
      </c>
      <c r="W153" s="277">
        <v>79.488171989582298</v>
      </c>
      <c r="X153" s="277">
        <v>79.347215263216995</v>
      </c>
      <c r="Y153" s="277">
        <v>79.209322631380545</v>
      </c>
      <c r="Z153" s="277">
        <v>79.07442269457944</v>
      </c>
      <c r="AA153" s="277">
        <v>78.942445907197353</v>
      </c>
      <c r="AB153" s="277">
        <v>78.813324522013502</v>
      </c>
      <c r="AC153" s="277">
        <v>78.686992536654358</v>
      </c>
      <c r="AD153" s="277">
        <v>78.563385641901533</v>
      </c>
      <c r="AE153" s="277">
        <v>78.44244117178188</v>
      </c>
      <c r="AF153" s="277">
        <v>78.324098055369561</v>
      </c>
      <c r="AG153" s="277">
        <v>78.208296770232565</v>
      </c>
      <c r="AH153" s="277">
        <v>78.09497929745929</v>
      </c>
      <c r="AI153" s="277">
        <v>77.98408907820361</v>
      </c>
      <c r="AJ153" s="277">
        <v>77.875570971689612</v>
      </c>
      <c r="AK153" s="278">
        <v>77.769371214619582</v>
      </c>
    </row>
    <row r="154" spans="2:37" x14ac:dyDescent="0.25">
      <c r="B154" s="63"/>
      <c r="D154" t="s">
        <v>559</v>
      </c>
      <c r="E154" s="277">
        <v>62.04699882308239</v>
      </c>
      <c r="F154" s="277">
        <v>61.848070620253829</v>
      </c>
      <c r="G154" s="277">
        <v>61.683985360439436</v>
      </c>
      <c r="H154" s="277">
        <v>61.521608450595657</v>
      </c>
      <c r="I154" s="277">
        <v>61.360067724654009</v>
      </c>
      <c r="J154" s="277">
        <v>61.198401637406086</v>
      </c>
      <c r="K154" s="277">
        <v>61.035565712767493</v>
      </c>
      <c r="L154" s="277">
        <v>60.870445915221552</v>
      </c>
      <c r="M154" s="277">
        <v>60.701879720227602</v>
      </c>
      <c r="N154" s="277">
        <v>60.528685224808321</v>
      </c>
      <c r="O154" s="277">
        <v>60.349698084306176</v>
      </c>
      <c r="P154" s="277">
        <v>60.163815419745184</v>
      </c>
      <c r="Q154" s="277">
        <v>59.97004516047857</v>
      </c>
      <c r="R154" s="277">
        <v>59.767558626092864</v>
      </c>
      <c r="S154" s="277">
        <v>59.555743570365991</v>
      </c>
      <c r="T154" s="277">
        <v>59.334254466226014</v>
      </c>
      <c r="U154" s="277">
        <v>59.103056554219151</v>
      </c>
      <c r="V154" s="277">
        <v>58.862460146977746</v>
      </c>
      <c r="W154" s="277">
        <v>58.613141904742591</v>
      </c>
      <c r="X154" s="277">
        <v>58.35615028472639</v>
      </c>
      <c r="Y154" s="277">
        <v>58.092893118300175</v>
      </c>
      <c r="Z154" s="277">
        <v>57.825106266872382</v>
      </c>
      <c r="AA154" s="277">
        <v>57.554803512626044</v>
      </c>
      <c r="AB154" s="277">
        <v>57.284209192367562</v>
      </c>
      <c r="AC154" s="277">
        <v>57.015676491059395</v>
      </c>
      <c r="AD154" s="277">
        <v>56.751595655031139</v>
      </c>
      <c r="AE154" s="277">
        <v>56.494297516522437</v>
      </c>
      <c r="AF154" s="277">
        <v>56.245958482678354</v>
      </c>
      <c r="AG154" s="277">
        <v>56.008513387669957</v>
      </c>
      <c r="AH154" s="277">
        <v>55.783582234692375</v>
      </c>
      <c r="AI154" s="277">
        <v>55.57241583940781</v>
      </c>
      <c r="AJ154" s="277">
        <v>55.37586379978169</v>
      </c>
      <c r="AK154" s="278">
        <v>55.194366231181093</v>
      </c>
    </row>
    <row r="155" spans="2:37" x14ac:dyDescent="0.25">
      <c r="B155" s="63"/>
      <c r="C155" t="s">
        <v>564</v>
      </c>
      <c r="D155" t="s">
        <v>558</v>
      </c>
      <c r="E155" s="277">
        <v>136.61598143247895</v>
      </c>
      <c r="F155" s="277">
        <v>136.12614534907615</v>
      </c>
      <c r="G155" s="277">
        <v>135.78582998570346</v>
      </c>
      <c r="H155" s="277">
        <v>135.45315470223849</v>
      </c>
      <c r="I155" s="277">
        <v>135.12793167779841</v>
      </c>
      <c r="J155" s="277">
        <v>134.80997835711921</v>
      </c>
      <c r="K155" s="277">
        <v>134.49911727790197</v>
      </c>
      <c r="L155" s="277">
        <v>134.19517590475513</v>
      </c>
      <c r="M155" s="277">
        <v>133.8979864694453</v>
      </c>
      <c r="N155" s="277">
        <v>133.60738581718417</v>
      </c>
      <c r="O155" s="277">
        <v>133.32321525869148</v>
      </c>
      <c r="P155" s="277">
        <v>133.04532042778663</v>
      </c>
      <c r="Q155" s="277">
        <v>132.77355114427365</v>
      </c>
      <c r="R155" s="277">
        <v>132.50776128189466</v>
      </c>
      <c r="S155" s="277">
        <v>132.24780864113825</v>
      </c>
      <c r="T155" s="277">
        <v>131.99355482669918</v>
      </c>
      <c r="U155" s="277">
        <v>131.74486512939475</v>
      </c>
      <c r="V155" s="277">
        <v>131.50160841235285</v>
      </c>
      <c r="W155" s="277">
        <v>131.26365700129509</v>
      </c>
      <c r="X155" s="277">
        <v>131.03088657874636</v>
      </c>
      <c r="Y155" s="277">
        <v>130.80317608201034</v>
      </c>
      <c r="Z155" s="277">
        <v>130.5804076047572</v>
      </c>
      <c r="AA155" s="277">
        <v>130.36246630207728</v>
      </c>
      <c r="AB155" s="277">
        <v>130.14924029886103</v>
      </c>
      <c r="AC155" s="277">
        <v>129.94062060137134</v>
      </c>
      <c r="AD155" s="277">
        <v>129.73650101188124</v>
      </c>
      <c r="AE155" s="277">
        <v>129.53677804625474</v>
      </c>
      <c r="AF155" s="277">
        <v>129.34135085435446</v>
      </c>
      <c r="AG155" s="277">
        <v>129.15012114316519</v>
      </c>
      <c r="AH155" s="277">
        <v>128.96299310252647</v>
      </c>
      <c r="AI155" s="277">
        <v>128.77987333337285</v>
      </c>
      <c r="AJ155" s="277">
        <v>128.60067077838454</v>
      </c>
      <c r="AK155" s="278">
        <v>128.42529665495536</v>
      </c>
    </row>
    <row r="156" spans="2:37" x14ac:dyDescent="0.25">
      <c r="B156" s="63"/>
      <c r="D156" t="s">
        <v>559</v>
      </c>
      <c r="E156" s="277">
        <v>102.4619860743592</v>
      </c>
      <c r="F156" s="277">
        <v>102.14520374431102</v>
      </c>
      <c r="G156" s="277">
        <v>101.88958396347059</v>
      </c>
      <c r="H156" s="277">
        <v>101.64141580245581</v>
      </c>
      <c r="I156" s="277">
        <v>101.40028478179258</v>
      </c>
      <c r="J156" s="277">
        <v>101.1657191808472</v>
      </c>
      <c r="K156" s="277">
        <v>100.93715801519028</v>
      </c>
      <c r="L156" s="277">
        <v>100.71390990531407</v>
      </c>
      <c r="M156" s="277">
        <v>100.4951026475721</v>
      </c>
      <c r="N156" s="277">
        <v>100.27962472860241</v>
      </c>
      <c r="O156" s="277">
        <v>100.06606205594886</v>
      </c>
      <c r="P156" s="277">
        <v>99.852635705131277</v>
      </c>
      <c r="Q156" s="277">
        <v>99.637149224229262</v>
      </c>
      <c r="R156" s="277">
        <v>99.416956517643086</v>
      </c>
      <c r="S156" s="277">
        <v>99.188962926493602</v>
      </c>
      <c r="T156" s="277">
        <v>98.949672160903887</v>
      </c>
      <c r="U156" s="277">
        <v>98.695289653129691</v>
      </c>
      <c r="V156" s="277">
        <v>98.421888406486971</v>
      </c>
      <c r="W156" s="277">
        <v>98.125636654338606</v>
      </c>
      <c r="X156" s="277">
        <v>97.803078238758573</v>
      </c>
      <c r="Y156" s="277">
        <v>97.451447615413372</v>
      </c>
      <c r="Z156" s="277">
        <v>97.068993092969905</v>
      </c>
      <c r="AA156" s="277">
        <v>96.655275660523927</v>
      </c>
      <c r="AB156" s="277">
        <v>96.211407706663877</v>
      </c>
      <c r="AC156" s="277">
        <v>95.740196925214832</v>
      </c>
      <c r="AD156" s="277">
        <v>95.246166176147156</v>
      </c>
      <c r="AE156" s="277">
        <v>94.735430043553123</v>
      </c>
      <c r="AF156" s="277">
        <v>94.215422856467185</v>
      </c>
      <c r="AG156" s="277">
        <v>93.694489987466753</v>
      </c>
      <c r="AH156" s="277">
        <v>93.181372564550429</v>
      </c>
      <c r="AI156" s="277">
        <v>92.684632754870321</v>
      </c>
      <c r="AJ156" s="277">
        <v>92.212079285035557</v>
      </c>
      <c r="AK156" s="278">
        <v>91.770257559416976</v>
      </c>
    </row>
    <row r="157" spans="2:37" x14ac:dyDescent="0.25">
      <c r="B157" s="63"/>
      <c r="C157" t="s">
        <v>565</v>
      </c>
      <c r="D157" t="s">
        <v>558</v>
      </c>
      <c r="E157" s="277">
        <v>77.175846058891054</v>
      </c>
      <c r="F157" s="277">
        <v>77.083525362097731</v>
      </c>
      <c r="G157" s="277">
        <v>76.890816548692484</v>
      </c>
      <c r="H157" s="277">
        <v>76.702434048148191</v>
      </c>
      <c r="I157" s="277">
        <v>76.518271503998591</v>
      </c>
      <c r="J157" s="277">
        <v>76.338225541515115</v>
      </c>
      <c r="K157" s="277">
        <v>76.162195669939138</v>
      </c>
      <c r="L157" s="277">
        <v>75.990084188449117</v>
      </c>
      <c r="M157" s="277">
        <v>75.821796095700236</v>
      </c>
      <c r="N157" s="277">
        <v>75.657239002781978</v>
      </c>
      <c r="O157" s="277">
        <v>75.496323049446474</v>
      </c>
      <c r="P157" s="277">
        <v>75.338960823467644</v>
      </c>
      <c r="Q157" s="277">
        <v>75.185067282997593</v>
      </c>
      <c r="R157" s="277">
        <v>75.034559681793269</v>
      </c>
      <c r="S157" s="277">
        <v>74.887357497192326</v>
      </c>
      <c r="T157" s="277">
        <v>74.743382360722663</v>
      </c>
      <c r="U157" s="277">
        <v>74.602557991235827</v>
      </c>
      <c r="V157" s="277">
        <v>74.464810130459227</v>
      </c>
      <c r="W157" s="277">
        <v>74.330066480867274</v>
      </c>
      <c r="X157" s="277">
        <v>74.198256645775942</v>
      </c>
      <c r="Y157" s="277">
        <v>74.069312071569755</v>
      </c>
      <c r="Z157" s="277">
        <v>73.943165991974354</v>
      </c>
      <c r="AA157" s="277">
        <v>73.819753374291722</v>
      </c>
      <c r="AB157" s="277">
        <v>73.699010867518822</v>
      </c>
      <c r="AC157" s="277">
        <v>73.580876752274165</v>
      </c>
      <c r="AD157" s="277">
        <v>73.465290892460004</v>
      </c>
      <c r="AE157" s="277">
        <v>73.352194688591268</v>
      </c>
      <c r="AF157" s="277">
        <v>73.241531032725177</v>
      </c>
      <c r="AG157" s="277">
        <v>73.133244264928706</v>
      </c>
      <c r="AH157" s="277">
        <v>73.027280131223563</v>
      </c>
      <c r="AI157" s="277">
        <v>72.923585742951147</v>
      </c>
      <c r="AJ157" s="277">
        <v>72.822109537502371</v>
      </c>
      <c r="AK157" s="278">
        <v>72.722801240359729</v>
      </c>
    </row>
    <row r="158" spans="2:37" ht="15.75" thickBot="1" x14ac:dyDescent="0.3">
      <c r="B158" s="58"/>
      <c r="C158" s="59"/>
      <c r="D158" s="59" t="s">
        <v>559</v>
      </c>
      <c r="E158" s="279">
        <v>57.881884544168287</v>
      </c>
      <c r="F158" s="279">
        <v>57.792280015245318</v>
      </c>
      <c r="G158" s="279">
        <v>57.646422383543872</v>
      </c>
      <c r="H158" s="279">
        <v>57.503851302584465</v>
      </c>
      <c r="I158" s="279">
        <v>57.363753078581432</v>
      </c>
      <c r="J158" s="279">
        <v>57.225010205659011</v>
      </c>
      <c r="K158" s="279">
        <v>57.086111976855541</v>
      </c>
      <c r="L158" s="279">
        <v>56.945072624179986</v>
      </c>
      <c r="M158" s="279">
        <v>56.799377065518051</v>
      </c>
      <c r="N158" s="279">
        <v>56.645979088868295</v>
      </c>
      <c r="O158" s="279">
        <v>56.481377550012738</v>
      </c>
      <c r="P158" s="279">
        <v>56.301790871271486</v>
      </c>
      <c r="Q158" s="279">
        <v>56.103437896695901</v>
      </c>
      <c r="R158" s="279">
        <v>55.882914868212019</v>
      </c>
      <c r="S158" s="279">
        <v>55.637636772338077</v>
      </c>
      <c r="T158" s="279">
        <v>55.366290830410001</v>
      </c>
      <c r="U158" s="279">
        <v>55.069235137962181</v>
      </c>
      <c r="V158" s="279">
        <v>54.748770391515912</v>
      </c>
      <c r="W158" s="279">
        <v>54.409219826734748</v>
      </c>
      <c r="X158" s="279">
        <v>54.056772729114456</v>
      </c>
      <c r="Y158" s="279">
        <v>53.699079075235318</v>
      </c>
      <c r="Z158" s="279">
        <v>53.344623702995058</v>
      </c>
      <c r="AA158" s="279">
        <v>53.001951755953655</v>
      </c>
      <c r="AB158" s="279">
        <v>52.678853788794896</v>
      </c>
      <c r="AC158" s="279">
        <v>52.381637811981925</v>
      </c>
      <c r="AD158" s="279">
        <v>52.114607354552355</v>
      </c>
      <c r="AE158" s="279">
        <v>51.879826739757334</v>
      </c>
      <c r="AF158" s="279">
        <v>51.67719500761482</v>
      </c>
      <c r="AG158" s="279">
        <v>51.504785418390917</v>
      </c>
      <c r="AH158" s="279">
        <v>51.359358076724575</v>
      </c>
      <c r="AI158" s="279">
        <v>51.236932660763067</v>
      </c>
      <c r="AJ158" s="279">
        <v>51.133318526793211</v>
      </c>
      <c r="AK158" s="280">
        <v>51.044531620642815</v>
      </c>
    </row>
    <row r="159" spans="2:37" x14ac:dyDescent="0.25">
      <c r="B159" t="s">
        <v>566</v>
      </c>
      <c r="C159" t="s">
        <v>583</v>
      </c>
      <c r="E159" s="277"/>
      <c r="F159" s="277"/>
      <c r="G159" s="277"/>
      <c r="H159" s="277"/>
      <c r="I159" s="277"/>
      <c r="J159" s="277"/>
      <c r="K159" s="277"/>
      <c r="L159" s="277"/>
      <c r="M159" s="277"/>
      <c r="N159" s="277"/>
      <c r="O159" s="277"/>
      <c r="P159" s="277"/>
      <c r="Q159" s="277"/>
      <c r="R159" s="277"/>
      <c r="S159" s="277"/>
      <c r="T159" s="277"/>
      <c r="U159" s="277"/>
      <c r="V159" s="277"/>
      <c r="W159" s="277"/>
      <c r="X159" s="277"/>
      <c r="Y159" s="277"/>
      <c r="Z159" s="277"/>
      <c r="AA159" s="277"/>
      <c r="AB159" s="277"/>
      <c r="AC159" s="277"/>
      <c r="AD159" s="277"/>
      <c r="AE159" s="277"/>
      <c r="AF159" s="277"/>
      <c r="AG159" s="277"/>
      <c r="AH159" s="277"/>
      <c r="AI159" s="277"/>
      <c r="AJ159" s="277"/>
      <c r="AK159" s="277"/>
    </row>
    <row r="160" spans="2:37" x14ac:dyDescent="0.25">
      <c r="E160" s="277"/>
      <c r="F160" s="277"/>
      <c r="G160" s="277"/>
      <c r="H160" s="277"/>
      <c r="I160" s="277"/>
      <c r="J160" s="277"/>
      <c r="K160" s="277"/>
      <c r="L160" s="277"/>
      <c r="M160" s="277"/>
      <c r="N160" s="277"/>
      <c r="O160" s="277"/>
      <c r="P160" s="277"/>
      <c r="Q160" s="277"/>
      <c r="R160" s="277"/>
      <c r="S160" s="277"/>
      <c r="T160" s="277"/>
      <c r="U160" s="277"/>
      <c r="V160" s="277"/>
      <c r="W160" s="277"/>
      <c r="X160" s="277"/>
      <c r="Y160" s="277"/>
      <c r="Z160" s="277"/>
      <c r="AA160" s="277"/>
      <c r="AB160" s="277"/>
      <c r="AC160" s="277"/>
      <c r="AD160" s="277"/>
      <c r="AE160" s="277"/>
      <c r="AF160" s="277"/>
      <c r="AG160" s="277"/>
      <c r="AH160" s="277"/>
      <c r="AI160" s="277"/>
      <c r="AJ160" s="277"/>
      <c r="AK160" s="277"/>
    </row>
    <row r="161" spans="2:37" ht="15.75" thickBot="1" x14ac:dyDescent="0.3"/>
    <row r="162" spans="2:37" x14ac:dyDescent="0.25">
      <c r="B162" s="265" t="s">
        <v>584</v>
      </c>
      <c r="C162" s="73"/>
      <c r="D162" s="73"/>
      <c r="E162" s="73">
        <v>2018</v>
      </c>
      <c r="F162" s="73">
        <v>2019</v>
      </c>
      <c r="G162" s="73">
        <v>2020</v>
      </c>
      <c r="H162" s="73">
        <v>2021</v>
      </c>
      <c r="I162" s="73">
        <v>2022</v>
      </c>
      <c r="J162" s="73">
        <v>2023</v>
      </c>
      <c r="K162" s="73">
        <v>2024</v>
      </c>
      <c r="L162" s="73">
        <v>2025</v>
      </c>
      <c r="M162" s="73">
        <v>2026</v>
      </c>
      <c r="N162" s="73">
        <v>2027</v>
      </c>
      <c r="O162" s="73">
        <v>2028</v>
      </c>
      <c r="P162" s="73">
        <v>2029</v>
      </c>
      <c r="Q162" s="73">
        <v>2030</v>
      </c>
      <c r="R162" s="73">
        <v>2031</v>
      </c>
      <c r="S162" s="73">
        <v>2032</v>
      </c>
      <c r="T162" s="73">
        <v>2033</v>
      </c>
      <c r="U162" s="73">
        <v>2034</v>
      </c>
      <c r="V162" s="73">
        <v>2035</v>
      </c>
      <c r="W162" s="73">
        <v>2036</v>
      </c>
      <c r="X162" s="73">
        <v>2037</v>
      </c>
      <c r="Y162" s="73">
        <v>2038</v>
      </c>
      <c r="Z162" s="73">
        <v>2039</v>
      </c>
      <c r="AA162" s="73">
        <v>2040</v>
      </c>
      <c r="AB162" s="73">
        <v>2041</v>
      </c>
      <c r="AC162" s="73">
        <v>2042</v>
      </c>
      <c r="AD162" s="73">
        <v>2043</v>
      </c>
      <c r="AE162" s="73">
        <v>2044</v>
      </c>
      <c r="AF162" s="73">
        <v>2045</v>
      </c>
      <c r="AG162" s="73">
        <v>2046</v>
      </c>
      <c r="AH162" s="73">
        <v>2047</v>
      </c>
      <c r="AI162" s="73">
        <v>2048</v>
      </c>
      <c r="AJ162" s="73">
        <v>2049</v>
      </c>
      <c r="AK162" s="266">
        <v>2050</v>
      </c>
    </row>
    <row r="163" spans="2:37" x14ac:dyDescent="0.25">
      <c r="B163" s="63"/>
      <c r="C163" t="s">
        <v>556</v>
      </c>
      <c r="D163" t="s">
        <v>557</v>
      </c>
      <c r="E163" s="283">
        <v>2.8234647275715574E-2</v>
      </c>
      <c r="F163" s="283">
        <v>2.8206412628439859E-2</v>
      </c>
      <c r="G163" s="283">
        <v>2.8178206215811418E-2</v>
      </c>
      <c r="H163" s="283">
        <v>2.8150028009595606E-2</v>
      </c>
      <c r="I163" s="283">
        <v>2.812187798158601E-2</v>
      </c>
      <c r="J163" s="283">
        <v>2.8093756103604425E-2</v>
      </c>
      <c r="K163" s="283">
        <v>2.8065662347500821E-2</v>
      </c>
      <c r="L163" s="283">
        <v>2.8037596685153321E-2</v>
      </c>
      <c r="M163" s="283">
        <v>2.8009559088468167E-2</v>
      </c>
      <c r="N163" s="283">
        <v>2.7981549529379698E-2</v>
      </c>
      <c r="O163" s="283">
        <v>2.7953567979850318E-2</v>
      </c>
      <c r="P163" s="283">
        <v>2.7925614411870466E-2</v>
      </c>
      <c r="Q163" s="283">
        <v>2.7897688797458596E-2</v>
      </c>
      <c r="R163" s="283">
        <v>2.7869791108661137E-2</v>
      </c>
      <c r="S163" s="283">
        <v>2.7841921317552476E-2</v>
      </c>
      <c r="T163" s="283">
        <v>2.7814079396234922E-2</v>
      </c>
      <c r="U163" s="283">
        <v>2.7786265316838688E-2</v>
      </c>
      <c r="V163" s="283">
        <v>2.7758479051521848E-2</v>
      </c>
      <c r="W163" s="283">
        <v>2.7730720572470325E-2</v>
      </c>
      <c r="X163" s="283">
        <v>2.7702989851897855E-2</v>
      </c>
      <c r="Y163" s="283">
        <v>2.7675286862045956E-2</v>
      </c>
      <c r="Z163" s="283">
        <v>2.764761157518391E-2</v>
      </c>
      <c r="AA163" s="283">
        <v>2.7619963963608725E-2</v>
      </c>
      <c r="AB163" s="283">
        <v>2.7592343999645115E-2</v>
      </c>
      <c r="AC163" s="283">
        <v>2.756475165564547E-2</v>
      </c>
      <c r="AD163" s="283">
        <v>2.7537186903989826E-2</v>
      </c>
      <c r="AE163" s="283">
        <v>2.7509649717085836E-2</v>
      </c>
      <c r="AF163" s="283">
        <v>2.7482140067368752E-2</v>
      </c>
      <c r="AG163" s="283">
        <v>2.7454657927301382E-2</v>
      </c>
      <c r="AH163" s="283">
        <v>2.7427203269374079E-2</v>
      </c>
      <c r="AI163" s="283">
        <v>2.7399776066104706E-2</v>
      </c>
      <c r="AJ163" s="283">
        <v>2.7372376290038601E-2</v>
      </c>
      <c r="AK163" s="284">
        <v>2.7345003913748563E-2</v>
      </c>
    </row>
    <row r="164" spans="2:37" x14ac:dyDescent="0.25">
      <c r="B164" s="63"/>
      <c r="D164" t="s">
        <v>558</v>
      </c>
      <c r="E164" s="283">
        <v>1.6223222744057568E-2</v>
      </c>
      <c r="F164" s="283">
        <v>1.6182664687197423E-2</v>
      </c>
      <c r="G164" s="283">
        <v>1.6142208025479429E-2</v>
      </c>
      <c r="H164" s="283">
        <v>1.610185250541573E-2</v>
      </c>
      <c r="I164" s="283">
        <v>1.6061597874152192E-2</v>
      </c>
      <c r="J164" s="283">
        <v>1.6021443879466812E-2</v>
      </c>
      <c r="K164" s="283">
        <v>1.5981390269768147E-2</v>
      </c>
      <c r="L164" s="283">
        <v>1.5941436794093728E-2</v>
      </c>
      <c r="M164" s="283">
        <v>1.5901583202108494E-2</v>
      </c>
      <c r="N164" s="283">
        <v>1.5861829244103225E-2</v>
      </c>
      <c r="O164" s="283">
        <v>1.5822174670992967E-2</v>
      </c>
      <c r="P164" s="283">
        <v>1.5782619234315485E-2</v>
      </c>
      <c r="Q164" s="283">
        <v>1.5743162686229696E-2</v>
      </c>
      <c r="R164" s="283">
        <v>1.5703804779514122E-2</v>
      </c>
      <c r="S164" s="283">
        <v>1.5664545267565336E-2</v>
      </c>
      <c r="T164" s="283">
        <v>1.5625383904396425E-2</v>
      </c>
      <c r="U164" s="283">
        <v>1.5586320444635435E-2</v>
      </c>
      <c r="V164" s="283">
        <v>1.5547354643523848E-2</v>
      </c>
      <c r="W164" s="283">
        <v>1.550848625691504E-2</v>
      </c>
      <c r="X164" s="283">
        <v>1.5469715041272753E-2</v>
      </c>
      <c r="Y164" s="283">
        <v>1.5431040753669571E-2</v>
      </c>
      <c r="Z164" s="283">
        <v>1.5392463151785399E-2</v>
      </c>
      <c r="AA164" s="283">
        <v>1.5353981993905936E-2</v>
      </c>
      <c r="AB164" s="283">
        <v>1.5315597038921172E-2</v>
      </c>
      <c r="AC164" s="283">
        <v>1.527730804632387E-2</v>
      </c>
      <c r="AD164" s="283">
        <v>1.5239114776208061E-2</v>
      </c>
      <c r="AE164" s="283">
        <v>1.5201016989267542E-2</v>
      </c>
      <c r="AF164" s="283">
        <v>1.5163014446794375E-2</v>
      </c>
      <c r="AG164" s="283">
        <v>1.512510691067739E-2</v>
      </c>
      <c r="AH164" s="283">
        <v>1.5087294143400697E-2</v>
      </c>
      <c r="AI164" s="283">
        <v>1.5049575908042196E-2</v>
      </c>
      <c r="AJ164" s="283">
        <v>1.5011951968272092E-2</v>
      </c>
      <c r="AK164" s="284">
        <v>1.4974422088351412E-2</v>
      </c>
    </row>
    <row r="165" spans="2:37" x14ac:dyDescent="0.25">
      <c r="B165" s="63"/>
      <c r="D165" t="s">
        <v>559</v>
      </c>
      <c r="E165" s="283">
        <v>2.8234647275715574E-2</v>
      </c>
      <c r="F165" s="283">
        <v>2.8206412628439859E-2</v>
      </c>
      <c r="G165" s="283">
        <v>2.8178206215811418E-2</v>
      </c>
      <c r="H165" s="283">
        <v>2.8150028009595606E-2</v>
      </c>
      <c r="I165" s="283">
        <v>2.812187798158601E-2</v>
      </c>
      <c r="J165" s="283">
        <v>2.8093756103604425E-2</v>
      </c>
      <c r="K165" s="283">
        <v>2.8065662347500821E-2</v>
      </c>
      <c r="L165" s="283">
        <v>2.8037596685153321E-2</v>
      </c>
      <c r="M165" s="283">
        <v>2.8009559088468167E-2</v>
      </c>
      <c r="N165" s="283">
        <v>2.7981549529379698E-2</v>
      </c>
      <c r="O165" s="283">
        <v>2.7953567979850318E-2</v>
      </c>
      <c r="P165" s="283">
        <v>2.7925614411870466E-2</v>
      </c>
      <c r="Q165" s="283">
        <v>2.7897688797458596E-2</v>
      </c>
      <c r="R165" s="283">
        <v>2.7869791108661137E-2</v>
      </c>
      <c r="S165" s="283">
        <v>2.7841921317552476E-2</v>
      </c>
      <c r="T165" s="283">
        <v>2.7814079396234922E-2</v>
      </c>
      <c r="U165" s="283">
        <v>2.7786265316838688E-2</v>
      </c>
      <c r="V165" s="283">
        <v>2.7758479051521848E-2</v>
      </c>
      <c r="W165" s="283">
        <v>2.7730720572470325E-2</v>
      </c>
      <c r="X165" s="283">
        <v>2.7702989851897855E-2</v>
      </c>
      <c r="Y165" s="283">
        <v>2.7675286862045956E-2</v>
      </c>
      <c r="Z165" s="283">
        <v>2.764761157518391E-2</v>
      </c>
      <c r="AA165" s="283">
        <v>2.7619963963608725E-2</v>
      </c>
      <c r="AB165" s="283">
        <v>2.7592343999645115E-2</v>
      </c>
      <c r="AC165" s="283">
        <v>2.756475165564547E-2</v>
      </c>
      <c r="AD165" s="283">
        <v>2.7537186903989826E-2</v>
      </c>
      <c r="AE165" s="283">
        <v>2.7509649717085836E-2</v>
      </c>
      <c r="AF165" s="283">
        <v>2.7482140067368752E-2</v>
      </c>
      <c r="AG165" s="283">
        <v>2.7454657927301382E-2</v>
      </c>
      <c r="AH165" s="283">
        <v>2.7427203269374079E-2</v>
      </c>
      <c r="AI165" s="283">
        <v>2.7399776066104706E-2</v>
      </c>
      <c r="AJ165" s="283">
        <v>2.7372376290038601E-2</v>
      </c>
      <c r="AK165" s="284">
        <v>2.7345003913748563E-2</v>
      </c>
    </row>
    <row r="166" spans="2:37" x14ac:dyDescent="0.25">
      <c r="B166" s="63"/>
      <c r="C166" t="s">
        <v>560</v>
      </c>
      <c r="D166" t="s">
        <v>557</v>
      </c>
      <c r="E166" s="283">
        <v>2.8461316607163247E-2</v>
      </c>
      <c r="F166" s="283">
        <v>2.8432883723439811E-2</v>
      </c>
      <c r="G166" s="283">
        <v>2.8404479244195618E-2</v>
      </c>
      <c r="H166" s="283">
        <v>2.8376103141054567E-2</v>
      </c>
      <c r="I166" s="283">
        <v>2.8347755385668902E-2</v>
      </c>
      <c r="J166" s="283">
        <v>2.8319435949719186E-2</v>
      </c>
      <c r="K166" s="283">
        <v>2.8291144804914275E-2</v>
      </c>
      <c r="L166" s="283">
        <v>2.8262881922991288E-2</v>
      </c>
      <c r="M166" s="283">
        <v>2.8234647275715574E-2</v>
      </c>
      <c r="N166" s="283">
        <v>2.8206412628439859E-2</v>
      </c>
      <c r="O166" s="283">
        <v>2.8178206215811418E-2</v>
      </c>
      <c r="P166" s="283">
        <v>2.8150028009595606E-2</v>
      </c>
      <c r="Q166" s="283">
        <v>2.812187798158601E-2</v>
      </c>
      <c r="R166" s="283">
        <v>2.8093756103604425E-2</v>
      </c>
      <c r="S166" s="283">
        <v>2.8065662347500821E-2</v>
      </c>
      <c r="T166" s="283">
        <v>2.8037596685153321E-2</v>
      </c>
      <c r="U166" s="283">
        <v>2.8009559088468167E-2</v>
      </c>
      <c r="V166" s="283">
        <v>2.7981549529379698E-2</v>
      </c>
      <c r="W166" s="283">
        <v>2.7953567979850318E-2</v>
      </c>
      <c r="X166" s="283">
        <v>2.7925614411870466E-2</v>
      </c>
      <c r="Y166" s="283">
        <v>2.7897688797458596E-2</v>
      </c>
      <c r="Z166" s="283">
        <v>2.7869791108661137E-2</v>
      </c>
      <c r="AA166" s="283">
        <v>2.7841921317552476E-2</v>
      </c>
      <c r="AB166" s="283">
        <v>2.7814079396234922E-2</v>
      </c>
      <c r="AC166" s="283">
        <v>2.7786265316838688E-2</v>
      </c>
      <c r="AD166" s="283">
        <v>2.7758479051521848E-2</v>
      </c>
      <c r="AE166" s="283">
        <v>2.7730720572470325E-2</v>
      </c>
      <c r="AF166" s="283">
        <v>2.7702989851897855E-2</v>
      </c>
      <c r="AG166" s="283">
        <v>2.7675286862045956E-2</v>
      </c>
      <c r="AH166" s="283">
        <v>2.764761157518391E-2</v>
      </c>
      <c r="AI166" s="283">
        <v>2.7619963963608725E-2</v>
      </c>
      <c r="AJ166" s="283">
        <v>2.7592343999645115E-2</v>
      </c>
      <c r="AK166" s="284">
        <v>2.756475165564547E-2</v>
      </c>
    </row>
    <row r="167" spans="2:37" x14ac:dyDescent="0.25">
      <c r="B167" s="63"/>
      <c r="D167" t="s">
        <v>558</v>
      </c>
      <c r="E167" s="283">
        <v>1.6550540502688026E-2</v>
      </c>
      <c r="F167" s="283">
        <v>1.6509267334352148E-2</v>
      </c>
      <c r="G167" s="283">
        <v>1.6468097091623092E-2</v>
      </c>
      <c r="H167" s="283">
        <v>1.6427029517828522E-2</v>
      </c>
      <c r="I167" s="283">
        <v>1.6386064356936184E-2</v>
      </c>
      <c r="J167" s="283">
        <v>1.6345201353552306E-2</v>
      </c>
      <c r="K167" s="283">
        <v>1.6304440252920008E-2</v>
      </c>
      <c r="L167" s="283">
        <v>1.6263780800917713E-2</v>
      </c>
      <c r="M167" s="283">
        <v>1.6223222744057568E-2</v>
      </c>
      <c r="N167" s="283">
        <v>1.6182664687197423E-2</v>
      </c>
      <c r="O167" s="283">
        <v>1.6142208025479429E-2</v>
      </c>
      <c r="P167" s="283">
        <v>1.610185250541573E-2</v>
      </c>
      <c r="Q167" s="283">
        <v>1.6061597874152192E-2</v>
      </c>
      <c r="R167" s="283">
        <v>1.6021443879466812E-2</v>
      </c>
      <c r="S167" s="283">
        <v>1.5981390269768147E-2</v>
      </c>
      <c r="T167" s="283">
        <v>1.5941436794093728E-2</v>
      </c>
      <c r="U167" s="283">
        <v>1.5901583202108494E-2</v>
      </c>
      <c r="V167" s="283">
        <v>1.5861829244103225E-2</v>
      </c>
      <c r="W167" s="283">
        <v>1.5822174670992967E-2</v>
      </c>
      <c r="X167" s="283">
        <v>1.5782619234315485E-2</v>
      </c>
      <c r="Y167" s="283">
        <v>1.5743162686229696E-2</v>
      </c>
      <c r="Z167" s="283">
        <v>1.5703804779514122E-2</v>
      </c>
      <c r="AA167" s="283">
        <v>1.5664545267565336E-2</v>
      </c>
      <c r="AB167" s="283">
        <v>1.5625383904396425E-2</v>
      </c>
      <c r="AC167" s="283">
        <v>1.5586320444635435E-2</v>
      </c>
      <c r="AD167" s="283">
        <v>1.5547354643523848E-2</v>
      </c>
      <c r="AE167" s="283">
        <v>1.550848625691504E-2</v>
      </c>
      <c r="AF167" s="283">
        <v>1.5469715041272753E-2</v>
      </c>
      <c r="AG167" s="283">
        <v>1.5431040753669571E-2</v>
      </c>
      <c r="AH167" s="283">
        <v>1.5392463151785399E-2</v>
      </c>
      <c r="AI167" s="283">
        <v>1.5353981993905936E-2</v>
      </c>
      <c r="AJ167" s="283">
        <v>1.5315597038921172E-2</v>
      </c>
      <c r="AK167" s="284">
        <v>1.527730804632387E-2</v>
      </c>
    </row>
    <row r="168" spans="2:37" x14ac:dyDescent="0.25">
      <c r="B168" s="63"/>
      <c r="D168" t="s">
        <v>559</v>
      </c>
      <c r="E168" s="283">
        <v>2.8461316607163247E-2</v>
      </c>
      <c r="F168" s="283">
        <v>2.8432883723439811E-2</v>
      </c>
      <c r="G168" s="283">
        <v>2.8404479244195618E-2</v>
      </c>
      <c r="H168" s="283">
        <v>2.8376103141054567E-2</v>
      </c>
      <c r="I168" s="283">
        <v>2.8347755385668902E-2</v>
      </c>
      <c r="J168" s="283">
        <v>2.8319435949719186E-2</v>
      </c>
      <c r="K168" s="283">
        <v>2.8291144804914275E-2</v>
      </c>
      <c r="L168" s="283">
        <v>2.8262881922991288E-2</v>
      </c>
      <c r="M168" s="283">
        <v>2.8234647275715574E-2</v>
      </c>
      <c r="N168" s="283">
        <v>2.8206412628439859E-2</v>
      </c>
      <c r="O168" s="283">
        <v>2.8178206215811418E-2</v>
      </c>
      <c r="P168" s="283">
        <v>2.8150028009595606E-2</v>
      </c>
      <c r="Q168" s="283">
        <v>2.812187798158601E-2</v>
      </c>
      <c r="R168" s="283">
        <v>2.8093756103604425E-2</v>
      </c>
      <c r="S168" s="283">
        <v>2.8065662347500821E-2</v>
      </c>
      <c r="T168" s="283">
        <v>2.8037596685153321E-2</v>
      </c>
      <c r="U168" s="283">
        <v>2.8009559088468167E-2</v>
      </c>
      <c r="V168" s="283">
        <v>2.7981549529379698E-2</v>
      </c>
      <c r="W168" s="283">
        <v>2.7953567979850318E-2</v>
      </c>
      <c r="X168" s="283">
        <v>2.7925614411870466E-2</v>
      </c>
      <c r="Y168" s="283">
        <v>2.7897688797458596E-2</v>
      </c>
      <c r="Z168" s="283">
        <v>2.7869791108661137E-2</v>
      </c>
      <c r="AA168" s="283">
        <v>2.7841921317552476E-2</v>
      </c>
      <c r="AB168" s="283">
        <v>2.7814079396234922E-2</v>
      </c>
      <c r="AC168" s="283">
        <v>2.7786265316838688E-2</v>
      </c>
      <c r="AD168" s="283">
        <v>2.7758479051521848E-2</v>
      </c>
      <c r="AE168" s="283">
        <v>2.7730720572470325E-2</v>
      </c>
      <c r="AF168" s="283">
        <v>2.7702989851897855E-2</v>
      </c>
      <c r="AG168" s="283">
        <v>2.7675286862045956E-2</v>
      </c>
      <c r="AH168" s="283">
        <v>2.764761157518391E-2</v>
      </c>
      <c r="AI168" s="283">
        <v>2.7619963963608725E-2</v>
      </c>
      <c r="AJ168" s="283">
        <v>2.7592343999645115E-2</v>
      </c>
      <c r="AK168" s="284">
        <v>2.756475165564547E-2</v>
      </c>
    </row>
    <row r="169" spans="2:37" x14ac:dyDescent="0.25">
      <c r="B169" s="63"/>
      <c r="C169" t="s">
        <v>561</v>
      </c>
      <c r="D169" t="s">
        <v>557</v>
      </c>
      <c r="E169" s="285">
        <v>3.3618752959130957E-2</v>
      </c>
      <c r="F169" s="285">
        <v>3.3585134206171825E-2</v>
      </c>
      <c r="G169" s="285">
        <v>3.3551549071965656E-2</v>
      </c>
      <c r="H169" s="285">
        <v>3.3517997522893687E-2</v>
      </c>
      <c r="I169" s="285">
        <v>3.3484479525370793E-2</v>
      </c>
      <c r="J169" s="285">
        <v>3.3450995045845422E-2</v>
      </c>
      <c r="K169" s="285">
        <v>3.3417544050799573E-2</v>
      </c>
      <c r="L169" s="285">
        <v>3.3384126506748775E-2</v>
      </c>
      <c r="M169" s="285">
        <v>3.3350742380242028E-2</v>
      </c>
      <c r="N169" s="285">
        <v>3.3317391637861786E-2</v>
      </c>
      <c r="O169" s="285">
        <v>3.3284074246223927E-2</v>
      </c>
      <c r="P169" s="285">
        <v>3.3250790171977705E-2</v>
      </c>
      <c r="Q169" s="285">
        <v>3.321753938180573E-2</v>
      </c>
      <c r="R169" s="285">
        <v>3.3184321842423925E-2</v>
      </c>
      <c r="S169" s="285">
        <v>3.3151137520581499E-2</v>
      </c>
      <c r="T169" s="285">
        <v>3.3117986383060918E-2</v>
      </c>
      <c r="U169" s="285">
        <v>3.3084868396677861E-2</v>
      </c>
      <c r="V169" s="285">
        <v>3.3051783528281184E-2</v>
      </c>
      <c r="W169" s="285">
        <v>3.3018731744752901E-2</v>
      </c>
      <c r="X169" s="285">
        <v>3.298571301300815E-2</v>
      </c>
      <c r="Y169" s="285">
        <v>3.2952727299995141E-2</v>
      </c>
      <c r="Z169" s="285">
        <v>3.2919774572695147E-2</v>
      </c>
      <c r="AA169" s="285">
        <v>3.288685479812245E-2</v>
      </c>
      <c r="AB169" s="285">
        <v>3.2853967943324326E-2</v>
      </c>
      <c r="AC169" s="285">
        <v>3.2821113975381004E-2</v>
      </c>
      <c r="AD169" s="285">
        <v>3.2788292861405624E-2</v>
      </c>
      <c r="AE169" s="285">
        <v>3.2755504568544216E-2</v>
      </c>
      <c r="AF169" s="285">
        <v>3.2722749063975674E-2</v>
      </c>
      <c r="AG169" s="285">
        <v>3.2690026314911698E-2</v>
      </c>
      <c r="AH169" s="285">
        <v>3.2657336288596787E-2</v>
      </c>
      <c r="AI169" s="285">
        <v>3.2624678952308188E-2</v>
      </c>
      <c r="AJ169" s="285">
        <v>3.2592054273355882E-2</v>
      </c>
      <c r="AK169" s="286">
        <v>3.2559462219082527E-2</v>
      </c>
    </row>
    <row r="170" spans="2:37" x14ac:dyDescent="0.25">
      <c r="B170" s="63"/>
      <c r="D170" t="s">
        <v>558</v>
      </c>
      <c r="E170" s="285">
        <v>2.2653991009054887E-2</v>
      </c>
      <c r="F170" s="285">
        <v>2.2597356031532252E-2</v>
      </c>
      <c r="G170" s="285">
        <v>2.2540862641453423E-2</v>
      </c>
      <c r="H170" s="285">
        <v>2.2484510484849791E-2</v>
      </c>
      <c r="I170" s="285">
        <v>2.2428299208637668E-2</v>
      </c>
      <c r="J170" s="285">
        <v>2.2372228460616074E-2</v>
      </c>
      <c r="K170" s="285">
        <v>2.2316297889464536E-2</v>
      </c>
      <c r="L170" s="285">
        <v>2.2260507144740874E-2</v>
      </c>
      <c r="M170" s="285">
        <v>2.2204855876879023E-2</v>
      </c>
      <c r="N170" s="285">
        <v>2.2149343737186827E-2</v>
      </c>
      <c r="O170" s="285">
        <v>2.2093970377843861E-2</v>
      </c>
      <c r="P170" s="285">
        <v>2.2038735451899254E-2</v>
      </c>
      <c r="Q170" s="285">
        <v>2.1983638613269508E-2</v>
      </c>
      <c r="R170" s="285">
        <v>2.1928679516736334E-2</v>
      </c>
      <c r="S170" s="285">
        <v>2.1873857817944493E-2</v>
      </c>
      <c r="T170" s="285">
        <v>2.1819173173399632E-2</v>
      </c>
      <c r="U170" s="285">
        <v>2.1764625240466136E-2</v>
      </c>
      <c r="V170" s="285">
        <v>2.1710213677364972E-2</v>
      </c>
      <c r="W170" s="285">
        <v>2.1655938143171561E-2</v>
      </c>
      <c r="X170" s="285">
        <v>2.1601798297813633E-2</v>
      </c>
      <c r="Y170" s="285">
        <v>2.1547793802069101E-2</v>
      </c>
      <c r="Z170" s="285">
        <v>2.1493924317563931E-2</v>
      </c>
      <c r="AA170" s="285">
        <v>2.1440189506770024E-2</v>
      </c>
      <c r="AB170" s="285">
        <v>2.1386589033003101E-2</v>
      </c>
      <c r="AC170" s="285">
        <v>2.1333122560420595E-2</v>
      </c>
      <c r="AD170" s="285">
        <v>2.1279789754019545E-2</v>
      </c>
      <c r="AE170" s="285">
        <v>2.1226590279634496E-2</v>
      </c>
      <c r="AF170" s="285">
        <v>2.1173523803935411E-2</v>
      </c>
      <c r="AG170" s="285">
        <v>2.1120589994425575E-2</v>
      </c>
      <c r="AH170" s="285">
        <v>2.1067788519439513E-2</v>
      </c>
      <c r="AI170" s="285">
        <v>2.1015119048140914E-2</v>
      </c>
      <c r="AJ170" s="285">
        <v>2.0962581250520564E-2</v>
      </c>
      <c r="AK170" s="286">
        <v>2.0910174797394262E-2</v>
      </c>
    </row>
    <row r="171" spans="2:37" x14ac:dyDescent="0.25">
      <c r="B171" s="63"/>
      <c r="D171" t="s">
        <v>559</v>
      </c>
      <c r="E171" s="285">
        <v>3.3618752959130957E-2</v>
      </c>
      <c r="F171" s="285">
        <v>3.3585134206171825E-2</v>
      </c>
      <c r="G171" s="285">
        <v>3.3551549071965656E-2</v>
      </c>
      <c r="H171" s="285">
        <v>3.3517997522893687E-2</v>
      </c>
      <c r="I171" s="285">
        <v>3.3484479525370793E-2</v>
      </c>
      <c r="J171" s="285">
        <v>3.3450995045845422E-2</v>
      </c>
      <c r="K171" s="285">
        <v>3.3417544050799573E-2</v>
      </c>
      <c r="L171" s="285">
        <v>3.3384126506748775E-2</v>
      </c>
      <c r="M171" s="285">
        <v>3.3350742380242028E-2</v>
      </c>
      <c r="N171" s="285">
        <v>3.3317391637861786E-2</v>
      </c>
      <c r="O171" s="285">
        <v>3.3284074246223927E-2</v>
      </c>
      <c r="P171" s="285">
        <v>3.3250790171977705E-2</v>
      </c>
      <c r="Q171" s="285">
        <v>3.321753938180573E-2</v>
      </c>
      <c r="R171" s="285">
        <v>3.3184321842423925E-2</v>
      </c>
      <c r="S171" s="285">
        <v>3.3151137520581499E-2</v>
      </c>
      <c r="T171" s="285">
        <v>3.3117986383060918E-2</v>
      </c>
      <c r="U171" s="285">
        <v>3.3084868396677861E-2</v>
      </c>
      <c r="V171" s="285">
        <v>3.3051783528281184E-2</v>
      </c>
      <c r="W171" s="285">
        <v>3.3018731744752901E-2</v>
      </c>
      <c r="X171" s="285">
        <v>3.298571301300815E-2</v>
      </c>
      <c r="Y171" s="285">
        <v>3.2952727299995141E-2</v>
      </c>
      <c r="Z171" s="285">
        <v>3.2919774572695147E-2</v>
      </c>
      <c r="AA171" s="285">
        <v>3.288685479812245E-2</v>
      </c>
      <c r="AB171" s="285">
        <v>3.2853967943324326E-2</v>
      </c>
      <c r="AC171" s="285">
        <v>3.2821113975381004E-2</v>
      </c>
      <c r="AD171" s="285">
        <v>3.2788292861405624E-2</v>
      </c>
      <c r="AE171" s="285">
        <v>3.2755504568544216E-2</v>
      </c>
      <c r="AF171" s="285">
        <v>3.2722749063975674E-2</v>
      </c>
      <c r="AG171" s="285">
        <v>3.2690026314911698E-2</v>
      </c>
      <c r="AH171" s="285">
        <v>3.2657336288596787E-2</v>
      </c>
      <c r="AI171" s="285">
        <v>3.2624678952308188E-2</v>
      </c>
      <c r="AJ171" s="285">
        <v>3.2592054273355882E-2</v>
      </c>
      <c r="AK171" s="286">
        <v>3.2559462219082527E-2</v>
      </c>
    </row>
    <row r="172" spans="2:37" x14ac:dyDescent="0.25">
      <c r="B172" s="63"/>
      <c r="C172" t="s">
        <v>562</v>
      </c>
      <c r="D172" t="s">
        <v>557</v>
      </c>
      <c r="E172" s="285">
        <v>2.1175985456786679E-2</v>
      </c>
      <c r="F172" s="285">
        <v>2.1154809471329892E-2</v>
      </c>
      <c r="G172" s="285">
        <v>2.1133654661858563E-2</v>
      </c>
      <c r="H172" s="285">
        <v>2.1112521007196704E-2</v>
      </c>
      <c r="I172" s="285">
        <v>2.1091408486189508E-2</v>
      </c>
      <c r="J172" s="285">
        <v>2.1070317077703318E-2</v>
      </c>
      <c r="K172" s="285">
        <v>2.1049246760625615E-2</v>
      </c>
      <c r="L172" s="285">
        <v>2.1028197513864991E-2</v>
      </c>
      <c r="M172" s="285">
        <v>2.1007169316351125E-2</v>
      </c>
      <c r="N172" s="285">
        <v>2.0986162147034772E-2</v>
      </c>
      <c r="O172" s="285">
        <v>2.0965175984887736E-2</v>
      </c>
      <c r="P172" s="285">
        <v>2.0944210808902849E-2</v>
      </c>
      <c r="Q172" s="285">
        <v>2.0923266598093945E-2</v>
      </c>
      <c r="R172" s="285">
        <v>2.0902343331495852E-2</v>
      </c>
      <c r="S172" s="285">
        <v>2.0881440988164357E-2</v>
      </c>
      <c r="T172" s="285">
        <v>2.0860559547176194E-2</v>
      </c>
      <c r="U172" s="285">
        <v>2.0839698987629017E-2</v>
      </c>
      <c r="V172" s="285">
        <v>2.0818859288641387E-2</v>
      </c>
      <c r="W172" s="285">
        <v>2.0798040429352745E-2</v>
      </c>
      <c r="X172" s="285">
        <v>2.0777242388923391E-2</v>
      </c>
      <c r="Y172" s="285">
        <v>2.0756465146534467E-2</v>
      </c>
      <c r="Z172" s="285">
        <v>2.0735708681387931E-2</v>
      </c>
      <c r="AA172" s="285">
        <v>2.0714972972706542E-2</v>
      </c>
      <c r="AB172" s="285">
        <v>2.0694257999733835E-2</v>
      </c>
      <c r="AC172" s="285">
        <v>2.06735637417341E-2</v>
      </c>
      <c r="AD172" s="285">
        <v>2.0652890177992368E-2</v>
      </c>
      <c r="AE172" s="285">
        <v>2.0632237287814374E-2</v>
      </c>
      <c r="AF172" s="285">
        <v>2.061160505052656E-2</v>
      </c>
      <c r="AG172" s="285">
        <v>2.0590993445476033E-2</v>
      </c>
      <c r="AH172" s="285">
        <v>2.0570402452030557E-2</v>
      </c>
      <c r="AI172" s="285">
        <v>2.0549832049578526E-2</v>
      </c>
      <c r="AJ172" s="285">
        <v>2.0529282217528946E-2</v>
      </c>
      <c r="AK172" s="286">
        <v>2.0508752935311417E-2</v>
      </c>
    </row>
    <row r="173" spans="2:37" x14ac:dyDescent="0.25">
      <c r="B173" s="63"/>
      <c r="D173" t="s">
        <v>558</v>
      </c>
      <c r="E173" s="285">
        <v>1.2167417058043176E-2</v>
      </c>
      <c r="F173" s="285">
        <v>1.2136998515398069E-2</v>
      </c>
      <c r="G173" s="285">
        <v>1.2106656019109575E-2</v>
      </c>
      <c r="H173" s="285">
        <v>1.2076389379061803E-2</v>
      </c>
      <c r="I173" s="285">
        <v>1.2046198405614149E-2</v>
      </c>
      <c r="J173" s="285">
        <v>1.2016082909600115E-2</v>
      </c>
      <c r="K173" s="285">
        <v>1.1986042702326115E-2</v>
      </c>
      <c r="L173" s="285">
        <v>1.19560775955703E-2</v>
      </c>
      <c r="M173" s="285">
        <v>1.1926187401581375E-2</v>
      </c>
      <c r="N173" s="285">
        <v>1.1896371933077422E-2</v>
      </c>
      <c r="O173" s="285">
        <v>1.186663100324473E-2</v>
      </c>
      <c r="P173" s="285">
        <v>1.1836964425736618E-2</v>
      </c>
      <c r="Q173" s="285">
        <v>1.1807372014672277E-2</v>
      </c>
      <c r="R173" s="285">
        <v>1.1777853584635596E-2</v>
      </c>
      <c r="S173" s="285">
        <v>1.1748408950674008E-2</v>
      </c>
      <c r="T173" s="285">
        <v>1.1719037928297324E-2</v>
      </c>
      <c r="U173" s="285">
        <v>1.1689740333476582E-2</v>
      </c>
      <c r="V173" s="285">
        <v>1.166051598264289E-2</v>
      </c>
      <c r="W173" s="285">
        <v>1.1631364692686283E-2</v>
      </c>
      <c r="X173" s="285">
        <v>1.1602286280954568E-2</v>
      </c>
      <c r="Y173" s="285">
        <v>1.1573280565252182E-2</v>
      </c>
      <c r="Z173" s="285">
        <v>1.1544347363839053E-2</v>
      </c>
      <c r="AA173" s="285">
        <v>1.1515486495429456E-2</v>
      </c>
      <c r="AB173" s="285">
        <v>1.1486697779190883E-2</v>
      </c>
      <c r="AC173" s="285">
        <v>1.1457981034742905E-2</v>
      </c>
      <c r="AD173" s="285">
        <v>1.1429336082156049E-2</v>
      </c>
      <c r="AE173" s="285">
        <v>1.1400762741950661E-2</v>
      </c>
      <c r="AF173" s="285">
        <v>1.1372260835095785E-2</v>
      </c>
      <c r="AG173" s="285">
        <v>1.1343830183008045E-2</v>
      </c>
      <c r="AH173" s="285">
        <v>1.1315470607550527E-2</v>
      </c>
      <c r="AI173" s="285">
        <v>1.1287181931031651E-2</v>
      </c>
      <c r="AJ173" s="285">
        <v>1.1258963976204073E-2</v>
      </c>
      <c r="AK173" s="286">
        <v>1.1230816566263563E-2</v>
      </c>
    </row>
    <row r="174" spans="2:37" x14ac:dyDescent="0.25">
      <c r="B174" s="63"/>
      <c r="D174" t="s">
        <v>559</v>
      </c>
      <c r="E174" s="285">
        <v>2.1175985456786679E-2</v>
      </c>
      <c r="F174" s="285">
        <v>2.1154809471329892E-2</v>
      </c>
      <c r="G174" s="285">
        <v>2.1133654661858563E-2</v>
      </c>
      <c r="H174" s="285">
        <v>2.1112521007196704E-2</v>
      </c>
      <c r="I174" s="285">
        <v>2.1091408486189508E-2</v>
      </c>
      <c r="J174" s="285">
        <v>2.1070317077703318E-2</v>
      </c>
      <c r="K174" s="285">
        <v>2.1049246760625615E-2</v>
      </c>
      <c r="L174" s="285">
        <v>2.1028197513864991E-2</v>
      </c>
      <c r="M174" s="285">
        <v>2.1007169316351125E-2</v>
      </c>
      <c r="N174" s="285">
        <v>2.0986162147034772E-2</v>
      </c>
      <c r="O174" s="285">
        <v>2.0965175984887736E-2</v>
      </c>
      <c r="P174" s="285">
        <v>2.0944210808902849E-2</v>
      </c>
      <c r="Q174" s="285">
        <v>2.0923266598093945E-2</v>
      </c>
      <c r="R174" s="285">
        <v>2.0902343331495852E-2</v>
      </c>
      <c r="S174" s="285">
        <v>2.0881440988164357E-2</v>
      </c>
      <c r="T174" s="285">
        <v>2.0860559547176194E-2</v>
      </c>
      <c r="U174" s="285">
        <v>2.0839698987629017E-2</v>
      </c>
      <c r="V174" s="285">
        <v>2.0818859288641387E-2</v>
      </c>
      <c r="W174" s="285">
        <v>2.0798040429352745E-2</v>
      </c>
      <c r="X174" s="285">
        <v>2.0777242388923391E-2</v>
      </c>
      <c r="Y174" s="285">
        <v>2.0756465146534467E-2</v>
      </c>
      <c r="Z174" s="285">
        <v>2.0735708681387931E-2</v>
      </c>
      <c r="AA174" s="285">
        <v>2.0714972972706542E-2</v>
      </c>
      <c r="AB174" s="285">
        <v>2.0694257999733835E-2</v>
      </c>
      <c r="AC174" s="285">
        <v>2.06735637417341E-2</v>
      </c>
      <c r="AD174" s="285">
        <v>2.0652890177992368E-2</v>
      </c>
      <c r="AE174" s="285">
        <v>2.0632237287814374E-2</v>
      </c>
      <c r="AF174" s="285">
        <v>2.061160505052656E-2</v>
      </c>
      <c r="AG174" s="285">
        <v>2.0590993445476033E-2</v>
      </c>
      <c r="AH174" s="285">
        <v>2.0570402452030557E-2</v>
      </c>
      <c r="AI174" s="285">
        <v>2.0549832049578526E-2</v>
      </c>
      <c r="AJ174" s="285">
        <v>2.0529282217528946E-2</v>
      </c>
      <c r="AK174" s="286">
        <v>2.0508752935311417E-2</v>
      </c>
    </row>
    <row r="175" spans="2:37" x14ac:dyDescent="0.25">
      <c r="B175" s="63"/>
      <c r="C175" t="s">
        <v>563</v>
      </c>
      <c r="D175" t="s">
        <v>557</v>
      </c>
      <c r="E175" s="285">
        <v>6.2910540658669953E-2</v>
      </c>
      <c r="F175" s="285">
        <v>6.2847630118011283E-2</v>
      </c>
      <c r="G175" s="285">
        <v>6.2784782487893265E-2</v>
      </c>
      <c r="H175" s="285">
        <v>6.2721997705405375E-2</v>
      </c>
      <c r="I175" s="285">
        <v>6.2659275707699968E-2</v>
      </c>
      <c r="J175" s="285">
        <v>6.2596616431992269E-2</v>
      </c>
      <c r="K175" s="285">
        <v>6.2534019815560282E-2</v>
      </c>
      <c r="L175" s="285">
        <v>6.247148579574472E-2</v>
      </c>
      <c r="M175" s="285">
        <v>6.2409014309948975E-2</v>
      </c>
      <c r="N175" s="285">
        <v>6.2346605295639027E-2</v>
      </c>
      <c r="O175" s="285">
        <v>6.2284258690343389E-2</v>
      </c>
      <c r="P175" s="285">
        <v>6.2221974431653046E-2</v>
      </c>
      <c r="Q175" s="285">
        <v>6.2159752457221391E-2</v>
      </c>
      <c r="R175" s="285">
        <v>6.2097592704764171E-2</v>
      </c>
      <c r="S175" s="285">
        <v>6.2035495112059406E-2</v>
      </c>
      <c r="T175" s="285">
        <v>6.1973459616947349E-2</v>
      </c>
      <c r="U175" s="285">
        <v>6.19114861573304E-2</v>
      </c>
      <c r="V175" s="285">
        <v>6.1849574671173073E-2</v>
      </c>
      <c r="W175" s="285">
        <v>6.1787725096501898E-2</v>
      </c>
      <c r="X175" s="285">
        <v>6.1725937371405394E-2</v>
      </c>
      <c r="Y175" s="285">
        <v>6.1664211434033986E-2</v>
      </c>
      <c r="Z175" s="285">
        <v>6.1602547222599953E-2</v>
      </c>
      <c r="AA175" s="285">
        <v>6.1540944675377351E-2</v>
      </c>
      <c r="AB175" s="285">
        <v>6.1479403730701973E-2</v>
      </c>
      <c r="AC175" s="285">
        <v>6.1417924326971268E-2</v>
      </c>
      <c r="AD175" s="285">
        <v>6.1356506402644298E-2</v>
      </c>
      <c r="AE175" s="285">
        <v>6.1295149896241651E-2</v>
      </c>
      <c r="AF175" s="285">
        <v>6.1233854746345406E-2</v>
      </c>
      <c r="AG175" s="285">
        <v>6.1172620891599062E-2</v>
      </c>
      <c r="AH175" s="285">
        <v>6.1111448270707462E-2</v>
      </c>
      <c r="AI175" s="285">
        <v>6.1050336822436754E-2</v>
      </c>
      <c r="AJ175" s="285">
        <v>6.0989286485614316E-2</v>
      </c>
      <c r="AK175" s="286">
        <v>6.0928297199128699E-2</v>
      </c>
    </row>
    <row r="176" spans="2:37" x14ac:dyDescent="0.25">
      <c r="B176" s="63"/>
      <c r="D176" t="s">
        <v>558</v>
      </c>
      <c r="E176" s="285">
        <v>4.2392257208017856E-2</v>
      </c>
      <c r="F176" s="285">
        <v>4.228627656499781E-2</v>
      </c>
      <c r="G176" s="285">
        <v>4.2180560873585321E-2</v>
      </c>
      <c r="H176" s="285">
        <v>4.2075109471401362E-2</v>
      </c>
      <c r="I176" s="285">
        <v>4.1969921697722859E-2</v>
      </c>
      <c r="J176" s="285">
        <v>4.1864996893478557E-2</v>
      </c>
      <c r="K176" s="285">
        <v>4.176033440124486E-2</v>
      </c>
      <c r="L176" s="285">
        <v>4.1655933565241748E-2</v>
      </c>
      <c r="M176" s="285">
        <v>4.1551793731328647E-2</v>
      </c>
      <c r="N176" s="285">
        <v>4.1447914247000325E-2</v>
      </c>
      <c r="O176" s="285">
        <v>4.1344294461382824E-2</v>
      </c>
      <c r="P176" s="285">
        <v>4.124093372522937E-2</v>
      </c>
      <c r="Q176" s="285">
        <v>4.1137831390916299E-2</v>
      </c>
      <c r="R176" s="285">
        <v>4.1034986812439007E-2</v>
      </c>
      <c r="S176" s="285">
        <v>4.0932399345407912E-2</v>
      </c>
      <c r="T176" s="285">
        <v>4.0830068347044397E-2</v>
      </c>
      <c r="U176" s="285">
        <v>4.0727993176176785E-2</v>
      </c>
      <c r="V176" s="285">
        <v>4.0626173193236345E-2</v>
      </c>
      <c r="W176" s="285">
        <v>4.0524607760253253E-2</v>
      </c>
      <c r="X176" s="285">
        <v>4.042329624085262E-2</v>
      </c>
      <c r="Y176" s="285">
        <v>4.032223800025049E-2</v>
      </c>
      <c r="Z176" s="285">
        <v>4.022143240524987E-2</v>
      </c>
      <c r="AA176" s="285">
        <v>4.0120878824236747E-2</v>
      </c>
      <c r="AB176" s="285">
        <v>4.002057662717616E-2</v>
      </c>
      <c r="AC176" s="285">
        <v>3.9920525185608222E-2</v>
      </c>
      <c r="AD176" s="285">
        <v>3.9820723872644202E-2</v>
      </c>
      <c r="AE176" s="285">
        <v>3.9721172062962593E-2</v>
      </c>
      <c r="AF176" s="285">
        <v>3.9621869132805188E-2</v>
      </c>
      <c r="AG176" s="285">
        <v>3.9522814459973174E-2</v>
      </c>
      <c r="AH176" s="285">
        <v>3.9424007423823244E-2</v>
      </c>
      <c r="AI176" s="285">
        <v>3.932544740526369E-2</v>
      </c>
      <c r="AJ176" s="285">
        <v>3.922713378675053E-2</v>
      </c>
      <c r="AK176" s="286">
        <v>3.9129065952283659E-2</v>
      </c>
    </row>
    <row r="177" spans="2:37" x14ac:dyDescent="0.25">
      <c r="B177" s="63"/>
      <c r="D177" t="s">
        <v>559</v>
      </c>
      <c r="E177" s="285">
        <v>6.2910540658669953E-2</v>
      </c>
      <c r="F177" s="285">
        <v>6.2847630118011283E-2</v>
      </c>
      <c r="G177" s="285">
        <v>6.2784782487893265E-2</v>
      </c>
      <c r="H177" s="285">
        <v>6.2721997705405375E-2</v>
      </c>
      <c r="I177" s="285">
        <v>6.2659275707699968E-2</v>
      </c>
      <c r="J177" s="285">
        <v>6.2596616431992269E-2</v>
      </c>
      <c r="K177" s="285">
        <v>6.2534019815560282E-2</v>
      </c>
      <c r="L177" s="285">
        <v>6.247148579574472E-2</v>
      </c>
      <c r="M177" s="285">
        <v>6.2409014309948975E-2</v>
      </c>
      <c r="N177" s="285">
        <v>6.2346605295639027E-2</v>
      </c>
      <c r="O177" s="285">
        <v>6.2284258690343389E-2</v>
      </c>
      <c r="P177" s="285">
        <v>6.2221974431653046E-2</v>
      </c>
      <c r="Q177" s="285">
        <v>6.2159752457221391E-2</v>
      </c>
      <c r="R177" s="285">
        <v>6.2097592704764171E-2</v>
      </c>
      <c r="S177" s="285">
        <v>6.2035495112059406E-2</v>
      </c>
      <c r="T177" s="285">
        <v>6.1973459616947349E-2</v>
      </c>
      <c r="U177" s="285">
        <v>6.19114861573304E-2</v>
      </c>
      <c r="V177" s="285">
        <v>6.1849574671173073E-2</v>
      </c>
      <c r="W177" s="285">
        <v>6.1787725096501898E-2</v>
      </c>
      <c r="X177" s="285">
        <v>6.1725937371405394E-2</v>
      </c>
      <c r="Y177" s="285">
        <v>6.1664211434033986E-2</v>
      </c>
      <c r="Z177" s="285">
        <v>6.1602547222599953E-2</v>
      </c>
      <c r="AA177" s="285">
        <v>6.1540944675377351E-2</v>
      </c>
      <c r="AB177" s="285">
        <v>6.1479403730701973E-2</v>
      </c>
      <c r="AC177" s="285">
        <v>6.1417924326971268E-2</v>
      </c>
      <c r="AD177" s="285">
        <v>6.1356506402644298E-2</v>
      </c>
      <c r="AE177" s="285">
        <v>6.1295149896241651E-2</v>
      </c>
      <c r="AF177" s="285">
        <v>6.1233854746345406E-2</v>
      </c>
      <c r="AG177" s="285">
        <v>6.1172620891599062E-2</v>
      </c>
      <c r="AH177" s="285">
        <v>6.1111448270707462E-2</v>
      </c>
      <c r="AI177" s="285">
        <v>6.1050336822436754E-2</v>
      </c>
      <c r="AJ177" s="285">
        <v>6.0989286485614316E-2</v>
      </c>
      <c r="AK177" s="286">
        <v>6.0928297199128699E-2</v>
      </c>
    </row>
    <row r="178" spans="2:37" x14ac:dyDescent="0.25">
      <c r="B178" s="63"/>
      <c r="C178" t="s">
        <v>564</v>
      </c>
      <c r="D178" t="s">
        <v>557</v>
      </c>
      <c r="E178" s="285">
        <v>9.2202328358208949E-2</v>
      </c>
      <c r="F178" s="285">
        <v>9.2110126029850733E-2</v>
      </c>
      <c r="G178" s="285">
        <v>9.2018015903820888E-2</v>
      </c>
      <c r="H178" s="285">
        <v>9.1925997887917069E-2</v>
      </c>
      <c r="I178" s="285">
        <v>9.1834071890029151E-2</v>
      </c>
      <c r="J178" s="285">
        <v>9.1742237818139116E-2</v>
      </c>
      <c r="K178" s="285">
        <v>9.165049558032097E-2</v>
      </c>
      <c r="L178" s="285">
        <v>9.1558845084740645E-2</v>
      </c>
      <c r="M178" s="285">
        <v>9.1467286239655901E-2</v>
      </c>
      <c r="N178" s="285">
        <v>9.1375818953416246E-2</v>
      </c>
      <c r="O178" s="285">
        <v>9.1284443134462837E-2</v>
      </c>
      <c r="P178" s="285">
        <v>9.119315869132838E-2</v>
      </c>
      <c r="Q178" s="285">
        <v>9.1101965532637053E-2</v>
      </c>
      <c r="R178" s="285">
        <v>9.1010863567104416E-2</v>
      </c>
      <c r="S178" s="285">
        <v>9.0919852703537307E-2</v>
      </c>
      <c r="T178" s="285">
        <v>9.0828932850833766E-2</v>
      </c>
      <c r="U178" s="285">
        <v>9.0738103917982926E-2</v>
      </c>
      <c r="V178" s="285">
        <v>9.0647365814064948E-2</v>
      </c>
      <c r="W178" s="285">
        <v>9.0556718448250889E-2</v>
      </c>
      <c r="X178" s="285">
        <v>9.0466161729802638E-2</v>
      </c>
      <c r="Y178" s="285">
        <v>9.0375695568072831E-2</v>
      </c>
      <c r="Z178" s="285">
        <v>9.0285319872504752E-2</v>
      </c>
      <c r="AA178" s="285">
        <v>9.0195034552632253E-2</v>
      </c>
      <c r="AB178" s="285">
        <v>9.0104839518079627E-2</v>
      </c>
      <c r="AC178" s="285">
        <v>9.0014734678561553E-2</v>
      </c>
      <c r="AD178" s="285">
        <v>8.9924719943882986E-2</v>
      </c>
      <c r="AE178" s="285">
        <v>8.9834795223939098E-2</v>
      </c>
      <c r="AF178" s="285">
        <v>8.9744960428715159E-2</v>
      </c>
      <c r="AG178" s="285">
        <v>8.9655215468286448E-2</v>
      </c>
      <c r="AH178" s="285">
        <v>8.9565560252818158E-2</v>
      </c>
      <c r="AI178" s="285">
        <v>8.9475994692565342E-2</v>
      </c>
      <c r="AJ178" s="285">
        <v>8.9386518697872772E-2</v>
      </c>
      <c r="AK178" s="286">
        <v>8.9297132179174898E-2</v>
      </c>
    </row>
    <row r="179" spans="2:37" x14ac:dyDescent="0.25">
      <c r="B179" s="63"/>
      <c r="D179" t="s">
        <v>558</v>
      </c>
      <c r="E179" s="285">
        <v>6.2130523406980831E-2</v>
      </c>
      <c r="F179" s="285">
        <v>6.1975197098463379E-2</v>
      </c>
      <c r="G179" s="285">
        <v>6.1820259105717222E-2</v>
      </c>
      <c r="H179" s="285">
        <v>6.1665708457952932E-2</v>
      </c>
      <c r="I179" s="285">
        <v>6.1511544186808056E-2</v>
      </c>
      <c r="J179" s="285">
        <v>6.1357765326341039E-2</v>
      </c>
      <c r="K179" s="285">
        <v>6.1204370913025191E-2</v>
      </c>
      <c r="L179" s="285">
        <v>6.1051359985742633E-2</v>
      </c>
      <c r="M179" s="285">
        <v>6.0898731585778278E-2</v>
      </c>
      <c r="N179" s="285">
        <v>6.0746484756813837E-2</v>
      </c>
      <c r="O179" s="285">
        <v>6.0594618544921805E-2</v>
      </c>
      <c r="P179" s="285">
        <v>6.0443131998559503E-2</v>
      </c>
      <c r="Q179" s="285">
        <v>6.0292024168563108E-2</v>
      </c>
      <c r="R179" s="285">
        <v>6.0141294108141702E-2</v>
      </c>
      <c r="S179" s="285">
        <v>5.9990940872871351E-2</v>
      </c>
      <c r="T179" s="285">
        <v>5.9840963520689176E-2</v>
      </c>
      <c r="U179" s="285">
        <v>5.9691361111887456E-2</v>
      </c>
      <c r="V179" s="285">
        <v>5.9542132709107742E-2</v>
      </c>
      <c r="W179" s="285">
        <v>5.9393277377334977E-2</v>
      </c>
      <c r="X179" s="285">
        <v>5.9244794183891641E-2</v>
      </c>
      <c r="Y179" s="285">
        <v>5.9096682198431914E-2</v>
      </c>
      <c r="Z179" s="285">
        <v>5.8948940492935836E-2</v>
      </c>
      <c r="AA179" s="285">
        <v>5.8801568141703502E-2</v>
      </c>
      <c r="AB179" s="285">
        <v>5.8654564221349244E-2</v>
      </c>
      <c r="AC179" s="285">
        <v>5.8507927810795876E-2</v>
      </c>
      <c r="AD179" s="285">
        <v>5.8361657991268891E-2</v>
      </c>
      <c r="AE179" s="285">
        <v>5.821575384629072E-2</v>
      </c>
      <c r="AF179" s="285">
        <v>5.8070214461674999E-2</v>
      </c>
      <c r="AG179" s="285">
        <v>5.7925038925520818E-2</v>
      </c>
      <c r="AH179" s="285">
        <v>5.7780226328207021E-2</v>
      </c>
      <c r="AI179" s="285">
        <v>5.7635775762386508E-2</v>
      </c>
      <c r="AJ179" s="285">
        <v>5.7491686322980545E-2</v>
      </c>
      <c r="AK179" s="286">
        <v>5.7347957107173095E-2</v>
      </c>
    </row>
    <row r="180" spans="2:37" x14ac:dyDescent="0.25">
      <c r="B180" s="63"/>
      <c r="D180" t="s">
        <v>559</v>
      </c>
      <c r="E180" s="285">
        <v>9.2202328358208949E-2</v>
      </c>
      <c r="F180" s="285">
        <v>9.2110126029850733E-2</v>
      </c>
      <c r="G180" s="285">
        <v>9.2018015903820888E-2</v>
      </c>
      <c r="H180" s="285">
        <v>9.1925997887917069E-2</v>
      </c>
      <c r="I180" s="285">
        <v>9.1834071890029151E-2</v>
      </c>
      <c r="J180" s="285">
        <v>9.1742237818139116E-2</v>
      </c>
      <c r="K180" s="285">
        <v>9.165049558032097E-2</v>
      </c>
      <c r="L180" s="285">
        <v>9.1558845084740645E-2</v>
      </c>
      <c r="M180" s="285">
        <v>9.1467286239655901E-2</v>
      </c>
      <c r="N180" s="285">
        <v>9.1375818953416246E-2</v>
      </c>
      <c r="O180" s="285">
        <v>9.1284443134462837E-2</v>
      </c>
      <c r="P180" s="285">
        <v>9.119315869132838E-2</v>
      </c>
      <c r="Q180" s="285">
        <v>9.1101965532637053E-2</v>
      </c>
      <c r="R180" s="285">
        <v>9.1010863567104416E-2</v>
      </c>
      <c r="S180" s="285">
        <v>9.0919852703537307E-2</v>
      </c>
      <c r="T180" s="285">
        <v>9.0828932850833766E-2</v>
      </c>
      <c r="U180" s="285">
        <v>9.0738103917982926E-2</v>
      </c>
      <c r="V180" s="285">
        <v>9.0647365814064948E-2</v>
      </c>
      <c r="W180" s="285">
        <v>9.0556718448250889E-2</v>
      </c>
      <c r="X180" s="285">
        <v>9.0466161729802638E-2</v>
      </c>
      <c r="Y180" s="285">
        <v>9.0375695568072831E-2</v>
      </c>
      <c r="Z180" s="285">
        <v>9.0285319872504752E-2</v>
      </c>
      <c r="AA180" s="285">
        <v>9.0195034552632253E-2</v>
      </c>
      <c r="AB180" s="285">
        <v>9.0104839518079627E-2</v>
      </c>
      <c r="AC180" s="285">
        <v>9.0014734678561553E-2</v>
      </c>
      <c r="AD180" s="285">
        <v>8.9924719943882986E-2</v>
      </c>
      <c r="AE180" s="285">
        <v>8.9834795223939098E-2</v>
      </c>
      <c r="AF180" s="285">
        <v>8.9744960428715159E-2</v>
      </c>
      <c r="AG180" s="285">
        <v>8.9655215468286448E-2</v>
      </c>
      <c r="AH180" s="285">
        <v>8.9565560252818158E-2</v>
      </c>
      <c r="AI180" s="285">
        <v>8.9475994692565342E-2</v>
      </c>
      <c r="AJ180" s="285">
        <v>8.9386518697872772E-2</v>
      </c>
      <c r="AK180" s="286">
        <v>8.9297132179174898E-2</v>
      </c>
    </row>
    <row r="181" spans="2:37" x14ac:dyDescent="0.25">
      <c r="B181" s="63"/>
      <c r="C181" t="s">
        <v>565</v>
      </c>
      <c r="D181" t="s">
        <v>557</v>
      </c>
      <c r="E181" s="285">
        <v>6.2910540658669953E-2</v>
      </c>
      <c r="F181" s="285">
        <v>6.2847630118011283E-2</v>
      </c>
      <c r="G181" s="285">
        <v>6.2784782487893265E-2</v>
      </c>
      <c r="H181" s="285">
        <v>6.2721997705405375E-2</v>
      </c>
      <c r="I181" s="285">
        <v>6.2659275707699968E-2</v>
      </c>
      <c r="J181" s="285">
        <v>6.2596616431992269E-2</v>
      </c>
      <c r="K181" s="285">
        <v>6.2534019815560282E-2</v>
      </c>
      <c r="L181" s="285">
        <v>6.247148579574472E-2</v>
      </c>
      <c r="M181" s="285">
        <v>6.2409014309948975E-2</v>
      </c>
      <c r="N181" s="285">
        <v>6.2346605295639027E-2</v>
      </c>
      <c r="O181" s="285">
        <v>6.2284258690343389E-2</v>
      </c>
      <c r="P181" s="285">
        <v>6.2221974431653046E-2</v>
      </c>
      <c r="Q181" s="285">
        <v>6.2159752457221391E-2</v>
      </c>
      <c r="R181" s="285">
        <v>6.2097592704764171E-2</v>
      </c>
      <c r="S181" s="285">
        <v>6.2035495112059406E-2</v>
      </c>
      <c r="T181" s="285">
        <v>6.1973459616947349E-2</v>
      </c>
      <c r="U181" s="285">
        <v>6.19114861573304E-2</v>
      </c>
      <c r="V181" s="285">
        <v>6.1849574671173073E-2</v>
      </c>
      <c r="W181" s="285">
        <v>6.1787725096501898E-2</v>
      </c>
      <c r="X181" s="285">
        <v>6.1725937371405394E-2</v>
      </c>
      <c r="Y181" s="285">
        <v>6.1664211434033986E-2</v>
      </c>
      <c r="Z181" s="285">
        <v>6.1602547222599953E-2</v>
      </c>
      <c r="AA181" s="285">
        <v>6.1540944675377351E-2</v>
      </c>
      <c r="AB181" s="285">
        <v>6.1479403730701973E-2</v>
      </c>
      <c r="AC181" s="285">
        <v>6.1417924326971268E-2</v>
      </c>
      <c r="AD181" s="285">
        <v>6.1356506402644298E-2</v>
      </c>
      <c r="AE181" s="285">
        <v>6.1295149896241651E-2</v>
      </c>
      <c r="AF181" s="285">
        <v>6.1233854746345406E-2</v>
      </c>
      <c r="AG181" s="285">
        <v>6.1172620891599062E-2</v>
      </c>
      <c r="AH181" s="285">
        <v>6.1111448270707462E-2</v>
      </c>
      <c r="AI181" s="285">
        <v>6.1050336822436754E-2</v>
      </c>
      <c r="AJ181" s="285">
        <v>6.0989286485614316E-2</v>
      </c>
      <c r="AK181" s="286">
        <v>6.0928297199128699E-2</v>
      </c>
    </row>
    <row r="182" spans="2:37" x14ac:dyDescent="0.25">
      <c r="B182" s="63"/>
      <c r="D182" t="s">
        <v>558</v>
      </c>
      <c r="E182" s="285">
        <v>4.2392257208017856E-2</v>
      </c>
      <c r="F182" s="285">
        <v>4.228627656499781E-2</v>
      </c>
      <c r="G182" s="285">
        <v>4.2180560873585321E-2</v>
      </c>
      <c r="H182" s="285">
        <v>4.2075109471401362E-2</v>
      </c>
      <c r="I182" s="285">
        <v>4.1969921697722859E-2</v>
      </c>
      <c r="J182" s="285">
        <v>4.1864996893478557E-2</v>
      </c>
      <c r="K182" s="285">
        <v>4.176033440124486E-2</v>
      </c>
      <c r="L182" s="285">
        <v>4.1655933565241748E-2</v>
      </c>
      <c r="M182" s="285">
        <v>4.1551793731328647E-2</v>
      </c>
      <c r="N182" s="285">
        <v>4.1447914247000325E-2</v>
      </c>
      <c r="O182" s="285">
        <v>4.1344294461382824E-2</v>
      </c>
      <c r="P182" s="285">
        <v>4.124093372522937E-2</v>
      </c>
      <c r="Q182" s="285">
        <v>4.1137831390916299E-2</v>
      </c>
      <c r="R182" s="285">
        <v>4.1034986812439007E-2</v>
      </c>
      <c r="S182" s="285">
        <v>4.0932399345407912E-2</v>
      </c>
      <c r="T182" s="285">
        <v>4.0830068347044397E-2</v>
      </c>
      <c r="U182" s="285">
        <v>4.0727993176176785E-2</v>
      </c>
      <c r="V182" s="285">
        <v>4.0626173193236345E-2</v>
      </c>
      <c r="W182" s="285">
        <v>4.0524607760253253E-2</v>
      </c>
      <c r="X182" s="285">
        <v>4.042329624085262E-2</v>
      </c>
      <c r="Y182" s="285">
        <v>4.032223800025049E-2</v>
      </c>
      <c r="Z182" s="285">
        <v>4.022143240524987E-2</v>
      </c>
      <c r="AA182" s="285">
        <v>4.0120878824236747E-2</v>
      </c>
      <c r="AB182" s="285">
        <v>4.002057662717616E-2</v>
      </c>
      <c r="AC182" s="285">
        <v>3.9920525185608222E-2</v>
      </c>
      <c r="AD182" s="285">
        <v>3.9820723872644202E-2</v>
      </c>
      <c r="AE182" s="285">
        <v>3.9721172062962593E-2</v>
      </c>
      <c r="AF182" s="285">
        <v>3.9621869132805188E-2</v>
      </c>
      <c r="AG182" s="285">
        <v>3.9522814459973174E-2</v>
      </c>
      <c r="AH182" s="285">
        <v>3.9424007423823244E-2</v>
      </c>
      <c r="AI182" s="285">
        <v>3.932544740526369E-2</v>
      </c>
      <c r="AJ182" s="285">
        <v>3.922713378675053E-2</v>
      </c>
      <c r="AK182" s="286">
        <v>3.9129065952283659E-2</v>
      </c>
    </row>
    <row r="183" spans="2:37" ht="15.75" thickBot="1" x14ac:dyDescent="0.3">
      <c r="B183" s="58"/>
      <c r="C183" s="59"/>
      <c r="D183" s="59" t="s">
        <v>559</v>
      </c>
      <c r="E183" s="287">
        <v>6.2910540658669953E-2</v>
      </c>
      <c r="F183" s="287">
        <v>6.2847630118011283E-2</v>
      </c>
      <c r="G183" s="287">
        <v>6.2784782487893265E-2</v>
      </c>
      <c r="H183" s="287">
        <v>6.2721997705405375E-2</v>
      </c>
      <c r="I183" s="287">
        <v>6.2659275707699968E-2</v>
      </c>
      <c r="J183" s="287">
        <v>6.2596616431992269E-2</v>
      </c>
      <c r="K183" s="287">
        <v>6.2534019815560282E-2</v>
      </c>
      <c r="L183" s="287">
        <v>6.247148579574472E-2</v>
      </c>
      <c r="M183" s="287">
        <v>6.2409014309948975E-2</v>
      </c>
      <c r="N183" s="287">
        <v>6.2346605295639027E-2</v>
      </c>
      <c r="O183" s="287">
        <v>6.2284258690343389E-2</v>
      </c>
      <c r="P183" s="287">
        <v>6.2221974431653046E-2</v>
      </c>
      <c r="Q183" s="287">
        <v>6.2159752457221391E-2</v>
      </c>
      <c r="R183" s="287">
        <v>6.2097592704764171E-2</v>
      </c>
      <c r="S183" s="287">
        <v>6.2035495112059406E-2</v>
      </c>
      <c r="T183" s="287">
        <v>6.1973459616947349E-2</v>
      </c>
      <c r="U183" s="287">
        <v>6.19114861573304E-2</v>
      </c>
      <c r="V183" s="287">
        <v>6.1849574671173073E-2</v>
      </c>
      <c r="W183" s="287">
        <v>6.1787725096501898E-2</v>
      </c>
      <c r="X183" s="287">
        <v>6.1725937371405394E-2</v>
      </c>
      <c r="Y183" s="287">
        <v>6.1664211434033986E-2</v>
      </c>
      <c r="Z183" s="287">
        <v>6.1602547222599953E-2</v>
      </c>
      <c r="AA183" s="287">
        <v>6.1540944675377351E-2</v>
      </c>
      <c r="AB183" s="287">
        <v>6.1479403730701973E-2</v>
      </c>
      <c r="AC183" s="287">
        <v>6.1417924326971268E-2</v>
      </c>
      <c r="AD183" s="287">
        <v>6.1356506402644298E-2</v>
      </c>
      <c r="AE183" s="287">
        <v>6.1295149896241651E-2</v>
      </c>
      <c r="AF183" s="287">
        <v>6.1233854746345406E-2</v>
      </c>
      <c r="AG183" s="287">
        <v>6.1172620891599062E-2</v>
      </c>
      <c r="AH183" s="287">
        <v>6.1111448270707462E-2</v>
      </c>
      <c r="AI183" s="287">
        <v>6.1050336822436754E-2</v>
      </c>
      <c r="AJ183" s="287">
        <v>6.0989286485614316E-2</v>
      </c>
      <c r="AK183" s="288">
        <v>6.0928297199128699E-2</v>
      </c>
    </row>
    <row r="184" spans="2:37" x14ac:dyDescent="0.25">
      <c r="B184" t="s">
        <v>566</v>
      </c>
      <c r="C184" t="s">
        <v>585</v>
      </c>
      <c r="E184" s="285"/>
      <c r="F184" s="285"/>
      <c r="G184" s="285"/>
      <c r="H184" s="285"/>
      <c r="I184" s="285"/>
      <c r="J184" s="285"/>
      <c r="K184" s="285"/>
      <c r="L184" s="285"/>
      <c r="M184" s="285"/>
      <c r="N184" s="285"/>
      <c r="O184" s="285"/>
      <c r="P184" s="285"/>
      <c r="Q184" s="285"/>
      <c r="R184" s="285"/>
      <c r="S184" s="285"/>
      <c r="T184" s="285"/>
      <c r="U184" s="285"/>
      <c r="V184" s="285"/>
      <c r="W184" s="285"/>
      <c r="X184" s="285"/>
      <c r="Y184" s="285"/>
      <c r="Z184" s="285"/>
      <c r="AA184" s="285"/>
      <c r="AB184" s="285"/>
      <c r="AC184" s="285"/>
      <c r="AD184" s="285"/>
      <c r="AE184" s="285"/>
      <c r="AF184" s="285"/>
      <c r="AG184" s="285"/>
      <c r="AH184" s="285"/>
      <c r="AI184" s="285"/>
      <c r="AJ184" s="285"/>
      <c r="AK184" s="285"/>
    </row>
    <row r="185" spans="2:37" x14ac:dyDescent="0.25">
      <c r="E185" s="285"/>
      <c r="F185" s="285"/>
      <c r="G185" s="285"/>
      <c r="H185" s="285"/>
      <c r="I185" s="285"/>
      <c r="J185" s="285"/>
      <c r="K185" s="285"/>
      <c r="L185" s="285"/>
      <c r="M185" s="285"/>
      <c r="N185" s="285"/>
      <c r="O185" s="285"/>
      <c r="P185" s="285"/>
      <c r="Q185" s="285"/>
      <c r="R185" s="285"/>
      <c r="S185" s="285"/>
      <c r="T185" s="285"/>
      <c r="U185" s="285"/>
      <c r="V185" s="285"/>
      <c r="W185" s="285"/>
      <c r="X185" s="285"/>
      <c r="Y185" s="285"/>
      <c r="Z185" s="285"/>
      <c r="AA185" s="285"/>
      <c r="AB185" s="285"/>
      <c r="AC185" s="285"/>
      <c r="AD185" s="285"/>
      <c r="AE185" s="285"/>
      <c r="AF185" s="285"/>
      <c r="AG185" s="285"/>
      <c r="AH185" s="285"/>
      <c r="AI185" s="285"/>
      <c r="AJ185" s="285"/>
      <c r="AK185" s="285"/>
    </row>
    <row r="186" spans="2:37" ht="15.75" thickBot="1" x14ac:dyDescent="0.3">
      <c r="E186" s="285"/>
      <c r="F186" s="285"/>
      <c r="G186" s="285"/>
      <c r="H186" s="285"/>
      <c r="I186" s="285"/>
      <c r="J186" s="285"/>
      <c r="K186" s="285"/>
      <c r="L186" s="285"/>
      <c r="M186" s="285"/>
      <c r="N186" s="285"/>
      <c r="O186" s="285"/>
      <c r="P186" s="285"/>
      <c r="Q186" s="285"/>
      <c r="R186" s="285"/>
      <c r="S186" s="285"/>
      <c r="T186" s="285"/>
      <c r="U186" s="285"/>
      <c r="V186" s="285"/>
      <c r="W186" s="285"/>
      <c r="X186" s="285"/>
      <c r="Y186" s="285"/>
      <c r="Z186" s="285"/>
      <c r="AA186" s="285"/>
      <c r="AB186" s="285"/>
      <c r="AC186" s="285"/>
      <c r="AD186" s="285"/>
      <c r="AE186" s="285"/>
      <c r="AF186" s="285"/>
      <c r="AG186" s="285"/>
      <c r="AH186" s="285"/>
      <c r="AI186" s="285"/>
      <c r="AJ186" s="285"/>
      <c r="AK186" s="285"/>
    </row>
    <row r="187" spans="2:37" x14ac:dyDescent="0.25">
      <c r="B187" s="265" t="s">
        <v>586</v>
      </c>
      <c r="C187" s="73"/>
      <c r="D187" s="73"/>
      <c r="E187" s="73">
        <v>2018</v>
      </c>
      <c r="F187" s="73">
        <v>2019</v>
      </c>
      <c r="G187" s="73">
        <v>2020</v>
      </c>
      <c r="H187" s="73">
        <v>2021</v>
      </c>
      <c r="I187" s="73">
        <v>2022</v>
      </c>
      <c r="J187" s="73">
        <v>2023</v>
      </c>
      <c r="K187" s="73">
        <v>2024</v>
      </c>
      <c r="L187" s="73">
        <v>2025</v>
      </c>
      <c r="M187" s="73">
        <v>2026</v>
      </c>
      <c r="N187" s="73">
        <v>2027</v>
      </c>
      <c r="O187" s="73">
        <v>2028</v>
      </c>
      <c r="P187" s="73">
        <v>2029</v>
      </c>
      <c r="Q187" s="73">
        <v>2030</v>
      </c>
      <c r="R187" s="73">
        <v>2031</v>
      </c>
      <c r="S187" s="73">
        <v>2032</v>
      </c>
      <c r="T187" s="73">
        <v>2033</v>
      </c>
      <c r="U187" s="73">
        <v>2034</v>
      </c>
      <c r="V187" s="73">
        <v>2035</v>
      </c>
      <c r="W187" s="73">
        <v>2036</v>
      </c>
      <c r="X187" s="73">
        <v>2037</v>
      </c>
      <c r="Y187" s="73">
        <v>2038</v>
      </c>
      <c r="Z187" s="73">
        <v>2039</v>
      </c>
      <c r="AA187" s="73">
        <v>2040</v>
      </c>
      <c r="AB187" s="73">
        <v>2041</v>
      </c>
      <c r="AC187" s="73">
        <v>2042</v>
      </c>
      <c r="AD187" s="73">
        <v>2043</v>
      </c>
      <c r="AE187" s="73">
        <v>2044</v>
      </c>
      <c r="AF187" s="73">
        <v>2045</v>
      </c>
      <c r="AG187" s="73">
        <v>2046</v>
      </c>
      <c r="AH187" s="73">
        <v>2047</v>
      </c>
      <c r="AI187" s="73">
        <v>2048</v>
      </c>
      <c r="AJ187" s="73">
        <v>2049</v>
      </c>
      <c r="AK187" s="266">
        <v>2050</v>
      </c>
    </row>
    <row r="188" spans="2:37" x14ac:dyDescent="0.25">
      <c r="B188" s="273" t="s">
        <v>578</v>
      </c>
      <c r="AK188" s="64"/>
    </row>
    <row r="189" spans="2:37" x14ac:dyDescent="0.25">
      <c r="B189" s="273"/>
      <c r="C189" t="s">
        <v>587</v>
      </c>
      <c r="E189" s="289">
        <v>0.78316338735638313</v>
      </c>
      <c r="F189" s="289">
        <v>0.74650661873583979</v>
      </c>
      <c r="G189" s="289">
        <v>0.51715796673506498</v>
      </c>
      <c r="H189" s="289">
        <v>0.620589560082078</v>
      </c>
      <c r="I189" s="289">
        <v>0.67230535675558445</v>
      </c>
      <c r="J189" s="289">
        <v>0.7240211534290909</v>
      </c>
      <c r="K189" s="289">
        <v>0.7240211534290909</v>
      </c>
      <c r="L189" s="289">
        <v>0.7240211534290909</v>
      </c>
      <c r="M189" s="289">
        <v>0.7240211534290909</v>
      </c>
      <c r="N189" s="289">
        <v>0.7240211534290909</v>
      </c>
      <c r="O189" s="289">
        <v>0.7240211534290909</v>
      </c>
      <c r="P189" s="289">
        <v>0.7240211534290909</v>
      </c>
      <c r="Q189" s="289">
        <v>0.7240211534290909</v>
      </c>
      <c r="R189" s="289">
        <v>0.7240211534290909</v>
      </c>
      <c r="S189" s="289">
        <v>0.7240211534290909</v>
      </c>
      <c r="T189" s="289">
        <v>0.7240211534290909</v>
      </c>
      <c r="U189" s="289">
        <v>0.7240211534290909</v>
      </c>
      <c r="V189" s="289">
        <v>0.7240211534290909</v>
      </c>
      <c r="W189" s="289">
        <v>0.7240211534290909</v>
      </c>
      <c r="X189" s="289">
        <v>0.7240211534290909</v>
      </c>
      <c r="Y189" s="289">
        <v>0.7240211534290909</v>
      </c>
      <c r="Z189" s="289">
        <v>0.7240211534290909</v>
      </c>
      <c r="AA189" s="289">
        <v>0.7240211534290909</v>
      </c>
      <c r="AB189" s="289">
        <v>0.7240211534290909</v>
      </c>
      <c r="AC189" s="289">
        <v>0.7240211534290909</v>
      </c>
      <c r="AD189" s="289">
        <v>0.7240211534290909</v>
      </c>
      <c r="AE189" s="289">
        <v>0.7240211534290909</v>
      </c>
      <c r="AF189" s="289">
        <v>0.7240211534290909</v>
      </c>
      <c r="AG189" s="289">
        <v>0.7240211534290909</v>
      </c>
      <c r="AH189" s="289">
        <v>0.7240211534290909</v>
      </c>
      <c r="AI189" s="289">
        <v>0.7240211534290909</v>
      </c>
      <c r="AJ189" s="289">
        <v>0.7240211534290909</v>
      </c>
      <c r="AK189" s="290">
        <v>0.7240211534290909</v>
      </c>
    </row>
    <row r="190" spans="2:37" x14ac:dyDescent="0.25">
      <c r="B190" s="273"/>
      <c r="C190" t="s">
        <v>588</v>
      </c>
      <c r="E190" s="289">
        <v>0.44288891310773143</v>
      </c>
      <c r="F190" s="289">
        <v>0.44288891310773143</v>
      </c>
      <c r="G190" s="289">
        <v>0.44288891310773143</v>
      </c>
      <c r="H190" s="289">
        <v>0.44288891310773143</v>
      </c>
      <c r="I190" s="289">
        <v>0.44288891310773143</v>
      </c>
      <c r="J190" s="289">
        <v>0.44288891310773143</v>
      </c>
      <c r="K190" s="289">
        <v>0.44288891310773143</v>
      </c>
      <c r="L190" s="289">
        <v>0.44288891310773143</v>
      </c>
      <c r="M190" s="289">
        <v>0.44288891310773143</v>
      </c>
      <c r="N190" s="289">
        <v>0.44288891310773143</v>
      </c>
      <c r="O190" s="289">
        <v>0.44288891310773143</v>
      </c>
      <c r="P190" s="289">
        <v>0.44288891310773143</v>
      </c>
      <c r="Q190" s="289">
        <v>0.44288891310773143</v>
      </c>
      <c r="R190" s="289">
        <v>0.44288891310773143</v>
      </c>
      <c r="S190" s="289">
        <v>0.44288891310773143</v>
      </c>
      <c r="T190" s="289">
        <v>0.44288891310773143</v>
      </c>
      <c r="U190" s="289">
        <v>0.44288891310773143</v>
      </c>
      <c r="V190" s="289">
        <v>0.44288891310773143</v>
      </c>
      <c r="W190" s="289">
        <v>0.44288891310773143</v>
      </c>
      <c r="X190" s="289">
        <v>0.44288891310773143</v>
      </c>
      <c r="Y190" s="289">
        <v>0.44288891310773143</v>
      </c>
      <c r="Z190" s="289">
        <v>0.44288891310773143</v>
      </c>
      <c r="AA190" s="289">
        <v>0.44288891310773143</v>
      </c>
      <c r="AB190" s="289">
        <v>0.44288891310773143</v>
      </c>
      <c r="AC190" s="289">
        <v>0.44288891310773143</v>
      </c>
      <c r="AD190" s="289">
        <v>0.44288891310773143</v>
      </c>
      <c r="AE190" s="289">
        <v>0.44288891310773143</v>
      </c>
      <c r="AF190" s="289">
        <v>0.44288891310773143</v>
      </c>
      <c r="AG190" s="289">
        <v>0.44288891310773143</v>
      </c>
      <c r="AH190" s="289">
        <v>0.44288891310773143</v>
      </c>
      <c r="AI190" s="289">
        <v>0.44288891310773143</v>
      </c>
      <c r="AJ190" s="289">
        <v>0.44288891310773143</v>
      </c>
      <c r="AK190" s="290">
        <v>0.44288891310773143</v>
      </c>
    </row>
    <row r="191" spans="2:37" x14ac:dyDescent="0.25">
      <c r="B191" s="273"/>
      <c r="C191" t="s">
        <v>589</v>
      </c>
      <c r="E191" s="289">
        <v>0.73784000000000005</v>
      </c>
      <c r="F191" s="289">
        <v>0.73784000000000005</v>
      </c>
      <c r="G191" s="289">
        <v>0.73784000000000005</v>
      </c>
      <c r="H191" s="289">
        <v>0.73784000000000005</v>
      </c>
      <c r="I191" s="289">
        <v>0.73784000000000005</v>
      </c>
      <c r="J191" s="289">
        <v>0.73784000000000005</v>
      </c>
      <c r="K191" s="289">
        <v>0.73784000000000005</v>
      </c>
      <c r="L191" s="289">
        <v>0.73784000000000005</v>
      </c>
      <c r="M191" s="289">
        <v>0.73784000000000005</v>
      </c>
      <c r="N191" s="289">
        <v>0.73784000000000005</v>
      </c>
      <c r="O191" s="289">
        <v>0.73784000000000005</v>
      </c>
      <c r="P191" s="289">
        <v>0.73784000000000005</v>
      </c>
      <c r="Q191" s="289">
        <v>0.73784000000000005</v>
      </c>
      <c r="R191" s="289">
        <v>0.73784000000000005</v>
      </c>
      <c r="S191" s="289">
        <v>0.73784000000000005</v>
      </c>
      <c r="T191" s="289">
        <v>0.73784000000000005</v>
      </c>
      <c r="U191" s="289">
        <v>0.73784000000000005</v>
      </c>
      <c r="V191" s="289">
        <v>0.73784000000000005</v>
      </c>
      <c r="W191" s="289">
        <v>0.73784000000000005</v>
      </c>
      <c r="X191" s="289">
        <v>0.73784000000000005</v>
      </c>
      <c r="Y191" s="289">
        <v>0.73784000000000005</v>
      </c>
      <c r="Z191" s="289">
        <v>0.73784000000000005</v>
      </c>
      <c r="AA191" s="289">
        <v>0.73784000000000005</v>
      </c>
      <c r="AB191" s="289">
        <v>0.73784000000000005</v>
      </c>
      <c r="AC191" s="289">
        <v>0.73784000000000005</v>
      </c>
      <c r="AD191" s="289">
        <v>0.73784000000000005</v>
      </c>
      <c r="AE191" s="289">
        <v>0.73784000000000005</v>
      </c>
      <c r="AF191" s="289">
        <v>0.73784000000000005</v>
      </c>
      <c r="AG191" s="289">
        <v>0.73784000000000005</v>
      </c>
      <c r="AH191" s="289">
        <v>0.73784000000000005</v>
      </c>
      <c r="AI191" s="289">
        <v>0.73784000000000005</v>
      </c>
      <c r="AJ191" s="289">
        <v>0.73784000000000005</v>
      </c>
      <c r="AK191" s="290">
        <v>0.73784000000000005</v>
      </c>
    </row>
    <row r="192" spans="2:37" x14ac:dyDescent="0.25">
      <c r="B192" s="273"/>
      <c r="C192" t="s">
        <v>590</v>
      </c>
      <c r="E192" s="289">
        <v>1.9638923004641147</v>
      </c>
      <c r="F192" s="289">
        <v>1.9272355318435712</v>
      </c>
      <c r="G192" s="289">
        <v>1.6978868798427964</v>
      </c>
      <c r="H192" s="289">
        <v>1.8013184731898095</v>
      </c>
      <c r="I192" s="289">
        <v>1.853034269863316</v>
      </c>
      <c r="J192" s="289">
        <v>1.9047500665368224</v>
      </c>
      <c r="K192" s="289">
        <v>1.9047500665368224</v>
      </c>
      <c r="L192" s="289">
        <v>1.9047500665368224</v>
      </c>
      <c r="M192" s="289">
        <v>1.9047500665368224</v>
      </c>
      <c r="N192" s="289">
        <v>1.9047500665368224</v>
      </c>
      <c r="O192" s="289">
        <v>1.9047500665368224</v>
      </c>
      <c r="P192" s="289">
        <v>1.9047500665368224</v>
      </c>
      <c r="Q192" s="289">
        <v>1.9047500665368224</v>
      </c>
      <c r="R192" s="289">
        <v>1.9047500665368224</v>
      </c>
      <c r="S192" s="289">
        <v>1.9047500665368224</v>
      </c>
      <c r="T192" s="289">
        <v>1.9047500665368224</v>
      </c>
      <c r="U192" s="289">
        <v>1.9047500665368224</v>
      </c>
      <c r="V192" s="289">
        <v>1.9047500665368224</v>
      </c>
      <c r="W192" s="289">
        <v>1.9047500665368224</v>
      </c>
      <c r="X192" s="289">
        <v>1.9047500665368224</v>
      </c>
      <c r="Y192" s="289">
        <v>1.9047500665368224</v>
      </c>
      <c r="Z192" s="289">
        <v>1.9047500665368224</v>
      </c>
      <c r="AA192" s="289">
        <v>1.9047500665368224</v>
      </c>
      <c r="AB192" s="289">
        <v>1.9047500665368224</v>
      </c>
      <c r="AC192" s="289">
        <v>1.9047500665368224</v>
      </c>
      <c r="AD192" s="289">
        <v>1.9047500665368224</v>
      </c>
      <c r="AE192" s="289">
        <v>1.9047500665368224</v>
      </c>
      <c r="AF192" s="289">
        <v>1.9047500665368224</v>
      </c>
      <c r="AG192" s="289">
        <v>1.9047500665368224</v>
      </c>
      <c r="AH192" s="289">
        <v>1.9047500665368224</v>
      </c>
      <c r="AI192" s="289">
        <v>1.9047500665368224</v>
      </c>
      <c r="AJ192" s="289">
        <v>1.9047500665368224</v>
      </c>
      <c r="AK192" s="290">
        <v>1.9047500665368224</v>
      </c>
    </row>
    <row r="193" spans="2:37" x14ac:dyDescent="0.25">
      <c r="B193" s="273" t="s">
        <v>276</v>
      </c>
      <c r="E193" s="285"/>
      <c r="F193" s="13"/>
      <c r="AK193" s="64"/>
    </row>
    <row r="194" spans="2:37" x14ac:dyDescent="0.25">
      <c r="B194" s="273"/>
      <c r="C194" t="s">
        <v>587</v>
      </c>
      <c r="E194" s="291">
        <v>0.78316338735638313</v>
      </c>
      <c r="F194" s="291">
        <v>0.74650661873583979</v>
      </c>
      <c r="G194" s="291">
        <v>0.51715796673506498</v>
      </c>
      <c r="H194" s="291">
        <v>0.620589560082078</v>
      </c>
      <c r="I194" s="291">
        <v>0.67230535675558445</v>
      </c>
      <c r="J194" s="291">
        <v>0.7240211534290909</v>
      </c>
      <c r="K194" s="291">
        <v>0.7240211534290909</v>
      </c>
      <c r="L194" s="291">
        <v>0.7240211534290909</v>
      </c>
      <c r="M194" s="291">
        <v>0.7240211534290909</v>
      </c>
      <c r="N194" s="291">
        <v>0.7240211534290909</v>
      </c>
      <c r="O194" s="291">
        <v>0.7240211534290909</v>
      </c>
      <c r="P194" s="291">
        <v>0.7240211534290909</v>
      </c>
      <c r="Q194" s="291">
        <v>0.7240211534290909</v>
      </c>
      <c r="R194" s="291">
        <v>0.7240211534290909</v>
      </c>
      <c r="S194" s="291">
        <v>0.7240211534290909</v>
      </c>
      <c r="T194" s="291">
        <v>0.7240211534290909</v>
      </c>
      <c r="U194" s="291">
        <v>0.7240211534290909</v>
      </c>
      <c r="V194" s="291">
        <v>0.7240211534290909</v>
      </c>
      <c r="W194" s="291">
        <v>0.7240211534290909</v>
      </c>
      <c r="X194" s="291">
        <v>0.7240211534290909</v>
      </c>
      <c r="Y194" s="291">
        <v>0.7240211534290909</v>
      </c>
      <c r="Z194" s="291">
        <v>0.7240211534290909</v>
      </c>
      <c r="AA194" s="291">
        <v>0.7240211534290909</v>
      </c>
      <c r="AB194" s="291">
        <v>0.7240211534290909</v>
      </c>
      <c r="AC194" s="291">
        <v>0.7240211534290909</v>
      </c>
      <c r="AD194" s="291">
        <v>0.7240211534290909</v>
      </c>
      <c r="AE194" s="291">
        <v>0.7240211534290909</v>
      </c>
      <c r="AF194" s="291">
        <v>0.7240211534290909</v>
      </c>
      <c r="AG194" s="291">
        <v>0.7240211534290909</v>
      </c>
      <c r="AH194" s="291">
        <v>0.7240211534290909</v>
      </c>
      <c r="AI194" s="291">
        <v>0.7240211534290909</v>
      </c>
      <c r="AJ194" s="291">
        <v>0.7240211534290909</v>
      </c>
      <c r="AK194" s="292">
        <v>0.7240211534290909</v>
      </c>
    </row>
    <row r="195" spans="2:37" x14ac:dyDescent="0.25">
      <c r="B195" s="273"/>
      <c r="C195" t="s">
        <v>588</v>
      </c>
      <c r="E195" s="291">
        <v>0.44288891310773143</v>
      </c>
      <c r="F195" s="291">
        <v>0.44288891310773143</v>
      </c>
      <c r="G195" s="291">
        <v>0.44288891310773143</v>
      </c>
      <c r="H195" s="291">
        <v>0.44288891310773143</v>
      </c>
      <c r="I195" s="291">
        <v>0.44288891310773143</v>
      </c>
      <c r="J195" s="291">
        <v>0.44288891310773143</v>
      </c>
      <c r="K195" s="291">
        <v>0.44288891310773143</v>
      </c>
      <c r="L195" s="291">
        <v>0.44288891310773143</v>
      </c>
      <c r="M195" s="291">
        <v>0.44288891310773143</v>
      </c>
      <c r="N195" s="291">
        <v>0.44288891310773143</v>
      </c>
      <c r="O195" s="291">
        <v>0.44288891310773143</v>
      </c>
      <c r="P195" s="291">
        <v>0.44288891310773143</v>
      </c>
      <c r="Q195" s="291">
        <v>0.44288891310773143</v>
      </c>
      <c r="R195" s="291">
        <v>0.44288891310773143</v>
      </c>
      <c r="S195" s="291">
        <v>0.44288891310773143</v>
      </c>
      <c r="T195" s="291">
        <v>0.44288891310773143</v>
      </c>
      <c r="U195" s="291">
        <v>0.44288891310773143</v>
      </c>
      <c r="V195" s="291">
        <v>0.44288891310773143</v>
      </c>
      <c r="W195" s="291">
        <v>0.44288891310773143</v>
      </c>
      <c r="X195" s="291">
        <v>0.44288891310773143</v>
      </c>
      <c r="Y195" s="291">
        <v>0.44288891310773143</v>
      </c>
      <c r="Z195" s="291">
        <v>0.44288891310773143</v>
      </c>
      <c r="AA195" s="291">
        <v>0.44288891310773143</v>
      </c>
      <c r="AB195" s="291">
        <v>0.44288891310773143</v>
      </c>
      <c r="AC195" s="291">
        <v>0.44288891310773143</v>
      </c>
      <c r="AD195" s="291">
        <v>0.44288891310773143</v>
      </c>
      <c r="AE195" s="291">
        <v>0.44288891310773143</v>
      </c>
      <c r="AF195" s="291">
        <v>0.44288891310773143</v>
      </c>
      <c r="AG195" s="291">
        <v>0.44288891310773143</v>
      </c>
      <c r="AH195" s="291">
        <v>0.44288891310773143</v>
      </c>
      <c r="AI195" s="291">
        <v>0.44288891310773143</v>
      </c>
      <c r="AJ195" s="291">
        <v>0.44288891310773143</v>
      </c>
      <c r="AK195" s="292">
        <v>0.44288891310773143</v>
      </c>
    </row>
    <row r="196" spans="2:37" x14ac:dyDescent="0.25">
      <c r="B196" s="273"/>
      <c r="C196" t="s">
        <v>590</v>
      </c>
      <c r="E196" s="291">
        <v>1.2260523004641146</v>
      </c>
      <c r="F196" s="291">
        <v>1.1893955318435712</v>
      </c>
      <c r="G196" s="291">
        <v>0.96004687984279635</v>
      </c>
      <c r="H196" s="291">
        <v>1.0634784731898095</v>
      </c>
      <c r="I196" s="291">
        <v>1.1151942698633159</v>
      </c>
      <c r="J196" s="291">
        <v>1.1669100665368224</v>
      </c>
      <c r="K196" s="291">
        <v>1.1669100665368224</v>
      </c>
      <c r="L196" s="291">
        <v>1.1669100665368224</v>
      </c>
      <c r="M196" s="291">
        <v>1.1669100665368224</v>
      </c>
      <c r="N196" s="291">
        <v>1.1669100665368224</v>
      </c>
      <c r="O196" s="291">
        <v>1.1669100665368224</v>
      </c>
      <c r="P196" s="291">
        <v>1.1669100665368224</v>
      </c>
      <c r="Q196" s="291">
        <v>1.1669100665368224</v>
      </c>
      <c r="R196" s="291">
        <v>1.1669100665368224</v>
      </c>
      <c r="S196" s="291">
        <v>1.1669100665368224</v>
      </c>
      <c r="T196" s="291">
        <v>1.1669100665368224</v>
      </c>
      <c r="U196" s="291">
        <v>1.1669100665368224</v>
      </c>
      <c r="V196" s="291">
        <v>1.1669100665368224</v>
      </c>
      <c r="W196" s="291">
        <v>1.1669100665368224</v>
      </c>
      <c r="X196" s="291">
        <v>1.1669100665368224</v>
      </c>
      <c r="Y196" s="291">
        <v>1.1669100665368224</v>
      </c>
      <c r="Z196" s="291">
        <v>1.1669100665368224</v>
      </c>
      <c r="AA196" s="291">
        <v>1.1669100665368224</v>
      </c>
      <c r="AB196" s="291">
        <v>1.1669100665368224</v>
      </c>
      <c r="AC196" s="291">
        <v>1.1669100665368224</v>
      </c>
      <c r="AD196" s="291">
        <v>1.1669100665368224</v>
      </c>
      <c r="AE196" s="291">
        <v>1.1669100665368224</v>
      </c>
      <c r="AF196" s="291">
        <v>1.1669100665368224</v>
      </c>
      <c r="AG196" s="291">
        <v>1.1669100665368224</v>
      </c>
      <c r="AH196" s="291">
        <v>1.1669100665368224</v>
      </c>
      <c r="AI196" s="291">
        <v>1.1669100665368224</v>
      </c>
      <c r="AJ196" s="291">
        <v>1.1669100665368224</v>
      </c>
      <c r="AK196" s="292">
        <v>1.1669100665368224</v>
      </c>
    </row>
    <row r="197" spans="2:37" x14ac:dyDescent="0.25">
      <c r="B197" s="273" t="s">
        <v>266</v>
      </c>
      <c r="E197" s="291"/>
      <c r="F197" s="291"/>
      <c r="G197" s="291"/>
      <c r="H197" s="291"/>
      <c r="I197" s="291"/>
      <c r="J197" s="291"/>
      <c r="K197" s="291"/>
      <c r="L197" s="291"/>
      <c r="M197" s="291"/>
      <c r="N197" s="291"/>
      <c r="O197" s="291"/>
      <c r="P197" s="291"/>
      <c r="Q197" s="291"/>
      <c r="R197" s="291"/>
      <c r="S197" s="291"/>
      <c r="T197" s="291"/>
      <c r="U197" s="291"/>
      <c r="V197" s="291"/>
      <c r="W197" s="291"/>
      <c r="X197" s="291"/>
      <c r="Y197" s="291"/>
      <c r="Z197" s="291"/>
      <c r="AA197" s="291"/>
      <c r="AB197" s="291"/>
      <c r="AC197" s="291"/>
      <c r="AD197" s="291"/>
      <c r="AE197" s="291"/>
      <c r="AF197" s="291"/>
      <c r="AG197" s="291"/>
      <c r="AH197" s="291"/>
      <c r="AI197" s="291"/>
      <c r="AJ197" s="291"/>
      <c r="AK197" s="292"/>
    </row>
    <row r="198" spans="2:37" ht="60" customHeight="1" thickBot="1" x14ac:dyDescent="0.3">
      <c r="B198" s="58"/>
      <c r="C198" s="494" t="s">
        <v>734</v>
      </c>
      <c r="D198" s="494"/>
      <c r="E198" s="293"/>
      <c r="F198" s="293"/>
      <c r="G198" s="293"/>
      <c r="H198" s="293"/>
      <c r="I198" s="293"/>
      <c r="J198" s="293"/>
      <c r="K198" s="293"/>
      <c r="L198" s="293"/>
      <c r="M198" s="293"/>
      <c r="N198" s="293"/>
      <c r="O198" s="293"/>
      <c r="P198" s="293"/>
      <c r="Q198" s="293"/>
      <c r="R198" s="293"/>
      <c r="S198" s="293"/>
      <c r="T198" s="293"/>
      <c r="U198" s="293"/>
      <c r="V198" s="293"/>
      <c r="W198" s="293"/>
      <c r="X198" s="293"/>
      <c r="Y198" s="293"/>
      <c r="Z198" s="293"/>
      <c r="AA198" s="293"/>
      <c r="AB198" s="293"/>
      <c r="AC198" s="293"/>
      <c r="AD198" s="293"/>
      <c r="AE198" s="293"/>
      <c r="AF198" s="293"/>
      <c r="AG198" s="293"/>
      <c r="AH198" s="293"/>
      <c r="AI198" s="293"/>
      <c r="AJ198" s="293"/>
      <c r="AK198" s="294"/>
    </row>
    <row r="199" spans="2:37" x14ac:dyDescent="0.25">
      <c r="E199" s="291"/>
      <c r="F199" s="291"/>
      <c r="G199" s="291"/>
      <c r="H199" s="291"/>
      <c r="I199" s="291"/>
      <c r="J199" s="291"/>
      <c r="K199" s="291"/>
      <c r="L199" s="291"/>
      <c r="M199" s="291"/>
      <c r="N199" s="291"/>
      <c r="O199" s="291"/>
      <c r="P199" s="291"/>
      <c r="Q199" s="291"/>
      <c r="R199" s="291"/>
      <c r="S199" s="291"/>
      <c r="T199" s="291"/>
      <c r="U199" s="291"/>
      <c r="V199" s="291"/>
      <c r="W199" s="291"/>
      <c r="X199" s="291"/>
      <c r="Y199" s="291"/>
      <c r="Z199" s="291"/>
      <c r="AA199" s="291"/>
      <c r="AB199" s="291"/>
      <c r="AC199" s="291"/>
      <c r="AD199" s="291"/>
      <c r="AE199" s="291"/>
      <c r="AF199" s="291"/>
      <c r="AG199" s="291"/>
      <c r="AH199" s="291"/>
      <c r="AI199" s="291"/>
      <c r="AJ199" s="291"/>
      <c r="AK199" s="291"/>
    </row>
    <row r="200" spans="2:37" ht="15.75" thickBot="1" x14ac:dyDescent="0.3"/>
    <row r="201" spans="2:37" ht="75" x14ac:dyDescent="0.25">
      <c r="B201" s="265" t="s">
        <v>739</v>
      </c>
      <c r="C201" s="73"/>
      <c r="D201" s="73"/>
      <c r="E201" s="378" t="s">
        <v>736</v>
      </c>
      <c r="F201" s="378" t="s">
        <v>738</v>
      </c>
      <c r="G201" s="378" t="s">
        <v>737</v>
      </c>
      <c r="H201" s="382" t="s">
        <v>738</v>
      </c>
    </row>
    <row r="202" spans="2:37" x14ac:dyDescent="0.25">
      <c r="B202" s="199"/>
      <c r="C202" s="358" t="s">
        <v>548</v>
      </c>
      <c r="D202" s="358"/>
      <c r="E202" s="384">
        <v>0.51289048047478314</v>
      </c>
      <c r="F202" s="359">
        <v>0.01</v>
      </c>
      <c r="G202" s="384">
        <v>16.639769969353445</v>
      </c>
      <c r="H202" s="69">
        <v>0</v>
      </c>
    </row>
    <row r="203" spans="2:37" x14ac:dyDescent="0.25">
      <c r="B203" s="199"/>
      <c r="C203" s="358" t="s">
        <v>549</v>
      </c>
      <c r="D203" s="358"/>
      <c r="E203" s="384">
        <v>4.0497832338288884</v>
      </c>
      <c r="F203" s="359">
        <v>0.01</v>
      </c>
      <c r="G203" s="384">
        <v>16.639769969353445</v>
      </c>
      <c r="H203" s="69">
        <v>0</v>
      </c>
    </row>
    <row r="204" spans="2:37" x14ac:dyDescent="0.25">
      <c r="B204" s="199"/>
      <c r="C204" s="358" t="s">
        <v>550</v>
      </c>
      <c r="D204" s="358"/>
      <c r="E204" s="384">
        <v>0.12822262011869578</v>
      </c>
      <c r="F204" s="359">
        <v>0.01</v>
      </c>
      <c r="G204" s="384">
        <v>16.639769969353445</v>
      </c>
      <c r="H204" s="69">
        <v>0</v>
      </c>
    </row>
    <row r="205" spans="2:37" x14ac:dyDescent="0.25">
      <c r="B205" s="199"/>
      <c r="C205" s="358" t="s">
        <v>594</v>
      </c>
      <c r="D205" s="358"/>
      <c r="E205" s="384">
        <v>2.5644524023739157</v>
      </c>
      <c r="F205" s="359">
        <v>0.01</v>
      </c>
      <c r="G205" s="384">
        <v>16.639769969353445</v>
      </c>
      <c r="H205" s="69">
        <v>0</v>
      </c>
    </row>
    <row r="206" spans="2:37" x14ac:dyDescent="0.25">
      <c r="B206" s="199"/>
      <c r="C206" s="358" t="s">
        <v>595</v>
      </c>
      <c r="D206" s="358"/>
      <c r="E206" s="384">
        <v>7.5600056821983026</v>
      </c>
      <c r="F206" s="359">
        <v>0.01</v>
      </c>
      <c r="G206" s="384">
        <v>12.757509588709636</v>
      </c>
      <c r="H206" s="69">
        <v>0</v>
      </c>
    </row>
    <row r="207" spans="2:37" ht="15.75" thickBot="1" x14ac:dyDescent="0.3">
      <c r="B207" s="376"/>
      <c r="C207" s="59" t="s">
        <v>553</v>
      </c>
      <c r="D207" s="377"/>
      <c r="E207" s="385">
        <v>7.5600056821983026</v>
      </c>
      <c r="F207" s="383">
        <v>0.01</v>
      </c>
      <c r="G207" s="385">
        <v>12.757509588709636</v>
      </c>
      <c r="H207" s="276">
        <v>0</v>
      </c>
    </row>
    <row r="208" spans="2:37" x14ac:dyDescent="0.25">
      <c r="B208" s="372" t="s">
        <v>574</v>
      </c>
      <c r="C208" s="372" t="s">
        <v>740</v>
      </c>
      <c r="D208" s="372"/>
      <c r="E208" s="386"/>
      <c r="F208" s="387"/>
      <c r="G208" s="386"/>
      <c r="H208" s="359"/>
    </row>
    <row r="210" spans="1:37" ht="15.75" thickBot="1" x14ac:dyDescent="0.3"/>
    <row r="211" spans="1:37" x14ac:dyDescent="0.25">
      <c r="B211" s="265" t="s">
        <v>735</v>
      </c>
      <c r="C211" s="73"/>
      <c r="D211" s="73"/>
      <c r="E211" s="73">
        <v>2018</v>
      </c>
      <c r="F211" s="73">
        <v>2019</v>
      </c>
      <c r="G211" s="73">
        <v>2020</v>
      </c>
      <c r="H211" s="73">
        <v>2021</v>
      </c>
      <c r="I211" s="73">
        <v>2022</v>
      </c>
      <c r="J211" s="73">
        <v>2023</v>
      </c>
      <c r="K211" s="73">
        <v>2024</v>
      </c>
      <c r="L211" s="73">
        <v>2025</v>
      </c>
      <c r="M211" s="73">
        <v>2026</v>
      </c>
      <c r="N211" s="73">
        <v>2027</v>
      </c>
      <c r="O211" s="73">
        <v>2028</v>
      </c>
      <c r="P211" s="73">
        <v>2029</v>
      </c>
      <c r="Q211" s="73">
        <v>2030</v>
      </c>
      <c r="R211" s="73">
        <v>2031</v>
      </c>
      <c r="S211" s="73">
        <v>2032</v>
      </c>
      <c r="T211" s="73">
        <v>2033</v>
      </c>
      <c r="U211" s="73">
        <v>2034</v>
      </c>
      <c r="V211" s="73">
        <v>2035</v>
      </c>
      <c r="W211" s="73">
        <v>2036</v>
      </c>
      <c r="X211" s="73">
        <v>2037</v>
      </c>
      <c r="Y211" s="73">
        <v>2038</v>
      </c>
      <c r="Z211" s="73">
        <v>2039</v>
      </c>
      <c r="AA211" s="73">
        <v>2040</v>
      </c>
      <c r="AB211" s="73">
        <v>2041</v>
      </c>
      <c r="AC211" s="73">
        <v>2042</v>
      </c>
      <c r="AD211" s="73">
        <v>2043</v>
      </c>
      <c r="AE211" s="73">
        <v>2044</v>
      </c>
      <c r="AF211" s="73">
        <v>2045</v>
      </c>
      <c r="AG211" s="73">
        <v>2046</v>
      </c>
      <c r="AH211" s="73">
        <v>2047</v>
      </c>
      <c r="AI211" s="73">
        <v>2048</v>
      </c>
      <c r="AJ211" s="73">
        <v>2049</v>
      </c>
      <c r="AK211" s="266">
        <v>2050</v>
      </c>
    </row>
    <row r="212" spans="1:37" x14ac:dyDescent="0.25">
      <c r="B212" s="273"/>
      <c r="C212" s="358" t="s">
        <v>548</v>
      </c>
      <c r="D212" s="358"/>
      <c r="E212" s="360">
        <v>0.85</v>
      </c>
      <c r="F212" s="360">
        <v>0.85</v>
      </c>
      <c r="G212" s="360">
        <v>0.85749999999999993</v>
      </c>
      <c r="H212" s="360">
        <v>0.86462499999999998</v>
      </c>
      <c r="I212" s="360">
        <v>0.87139374999999997</v>
      </c>
      <c r="J212" s="360">
        <v>0.87782406249999989</v>
      </c>
      <c r="K212" s="360">
        <v>0.88393285937499988</v>
      </c>
      <c r="L212" s="360">
        <v>0.88973621640624989</v>
      </c>
      <c r="M212" s="360">
        <v>0.89524940558593746</v>
      </c>
      <c r="N212" s="360">
        <v>0.90048693530664059</v>
      </c>
      <c r="O212" s="360">
        <v>0.90546258854130857</v>
      </c>
      <c r="P212" s="360">
        <v>0.9101894591142432</v>
      </c>
      <c r="Q212" s="360">
        <v>0.91467998615853108</v>
      </c>
      <c r="R212" s="360">
        <v>0.91894598685060447</v>
      </c>
      <c r="S212" s="360">
        <v>0.92299868750807423</v>
      </c>
      <c r="T212" s="360">
        <v>0.92684875313267057</v>
      </c>
      <c r="U212" s="360">
        <v>0.93050631547603713</v>
      </c>
      <c r="V212" s="360">
        <v>0.93398099970223514</v>
      </c>
      <c r="W212" s="360">
        <v>0.93728194971712342</v>
      </c>
      <c r="X212" s="360">
        <v>0.94041785223126728</v>
      </c>
      <c r="Y212" s="360">
        <v>0.94339695961970405</v>
      </c>
      <c r="Z212" s="360">
        <v>0.94622711163871887</v>
      </c>
      <c r="AA212" s="360">
        <v>0.94891575605678291</v>
      </c>
      <c r="AB212" s="360">
        <v>0.9514699682539437</v>
      </c>
      <c r="AC212" s="360">
        <v>0.95389646984124643</v>
      </c>
      <c r="AD212" s="360">
        <v>0.95620164634918414</v>
      </c>
      <c r="AE212" s="360">
        <v>0.95839156403172499</v>
      </c>
      <c r="AF212" s="360">
        <v>0.96047198583013871</v>
      </c>
      <c r="AG212" s="360">
        <v>0.96244838653863174</v>
      </c>
      <c r="AH212" s="360">
        <v>0.96432596721170016</v>
      </c>
      <c r="AI212" s="360">
        <v>0.96610966885111516</v>
      </c>
      <c r="AJ212" s="360">
        <v>0.96780418540855939</v>
      </c>
      <c r="AK212" s="300">
        <v>0.96941397613813152</v>
      </c>
    </row>
    <row r="213" spans="1:37" x14ac:dyDescent="0.25">
      <c r="B213" s="273"/>
      <c r="C213" s="358" t="s">
        <v>549</v>
      </c>
      <c r="D213" s="358"/>
      <c r="E213" s="360">
        <v>0.93666666666666665</v>
      </c>
      <c r="F213" s="360">
        <v>0.93666666666666665</v>
      </c>
      <c r="G213" s="360">
        <v>0.9398333333333333</v>
      </c>
      <c r="H213" s="360">
        <v>0.94284166666666658</v>
      </c>
      <c r="I213" s="360">
        <v>0.94569958333333326</v>
      </c>
      <c r="J213" s="360">
        <v>0.94841460416666679</v>
      </c>
      <c r="K213" s="360">
        <v>0.95099387395833346</v>
      </c>
      <c r="L213" s="360">
        <v>0.95344418026041677</v>
      </c>
      <c r="M213" s="360">
        <v>0.95577197124739599</v>
      </c>
      <c r="N213" s="360">
        <v>0.95798337268502609</v>
      </c>
      <c r="O213" s="360">
        <v>0.96008420405077477</v>
      </c>
      <c r="P213" s="360">
        <v>0.96207999384823606</v>
      </c>
      <c r="Q213" s="360">
        <v>0.96397599415582413</v>
      </c>
      <c r="R213" s="360">
        <v>0.96577719444803312</v>
      </c>
      <c r="S213" s="360">
        <v>0.96748833472563134</v>
      </c>
      <c r="T213" s="360">
        <v>0.96911391798934976</v>
      </c>
      <c r="U213" s="360">
        <v>0.97065822208988228</v>
      </c>
      <c r="V213" s="360">
        <v>0.97212531098538824</v>
      </c>
      <c r="W213" s="360">
        <v>0.97351904543611889</v>
      </c>
      <c r="X213" s="360">
        <v>0.97484309316431283</v>
      </c>
      <c r="Y213" s="360">
        <v>0.97610093850609725</v>
      </c>
      <c r="Z213" s="360">
        <v>0.97729589158079233</v>
      </c>
      <c r="AA213" s="360">
        <v>0.97843109700175268</v>
      </c>
      <c r="AB213" s="360">
        <v>0.97950954215166508</v>
      </c>
      <c r="AC213" s="360">
        <v>0.98053406504408192</v>
      </c>
      <c r="AD213" s="360">
        <v>0.98150736179187781</v>
      </c>
      <c r="AE213" s="360">
        <v>0.98243199370228396</v>
      </c>
      <c r="AF213" s="360">
        <v>0.98331039401716969</v>
      </c>
      <c r="AG213" s="360">
        <v>0.98414487431631126</v>
      </c>
      <c r="AH213" s="360">
        <v>0.98493763060049566</v>
      </c>
      <c r="AI213" s="360">
        <v>0.98569074907047083</v>
      </c>
      <c r="AJ213" s="360">
        <v>0.98640621161694741</v>
      </c>
      <c r="AK213" s="300">
        <v>0.98708590103609994</v>
      </c>
    </row>
    <row r="214" spans="1:37" x14ac:dyDescent="0.25">
      <c r="B214" s="273"/>
      <c r="C214" s="358" t="s">
        <v>550</v>
      </c>
      <c r="D214" s="358"/>
      <c r="E214" s="360">
        <v>0.85</v>
      </c>
      <c r="F214" s="360">
        <v>0.85</v>
      </c>
      <c r="G214" s="360">
        <v>0.85749999999999993</v>
      </c>
      <c r="H214" s="360">
        <v>0.86462499999999998</v>
      </c>
      <c r="I214" s="360">
        <v>0.87139374999999997</v>
      </c>
      <c r="J214" s="360">
        <v>0.87782406249999989</v>
      </c>
      <c r="K214" s="360">
        <v>0.88393285937499988</v>
      </c>
      <c r="L214" s="360">
        <v>0.88973621640624989</v>
      </c>
      <c r="M214" s="360">
        <v>0.89524940558593746</v>
      </c>
      <c r="N214" s="360">
        <v>0.90048693530664059</v>
      </c>
      <c r="O214" s="360">
        <v>0.90546258854130857</v>
      </c>
      <c r="P214" s="360">
        <v>0.9101894591142432</v>
      </c>
      <c r="Q214" s="360">
        <v>0.91467998615853108</v>
      </c>
      <c r="R214" s="360">
        <v>0.91894598685060447</v>
      </c>
      <c r="S214" s="360">
        <v>0.92299868750807423</v>
      </c>
      <c r="T214" s="360">
        <v>0.92684875313267057</v>
      </c>
      <c r="U214" s="360">
        <v>0.93050631547603713</v>
      </c>
      <c r="V214" s="360">
        <v>0.93398099970223514</v>
      </c>
      <c r="W214" s="360">
        <v>0.93728194971712342</v>
      </c>
      <c r="X214" s="360">
        <v>0.94041785223126728</v>
      </c>
      <c r="Y214" s="360">
        <v>0.94339695961970405</v>
      </c>
      <c r="Z214" s="360">
        <v>0.94622711163871887</v>
      </c>
      <c r="AA214" s="360">
        <v>0.94891575605678291</v>
      </c>
      <c r="AB214" s="360">
        <v>0.9514699682539437</v>
      </c>
      <c r="AC214" s="360">
        <v>0.95389646984124643</v>
      </c>
      <c r="AD214" s="360">
        <v>0.95620164634918414</v>
      </c>
      <c r="AE214" s="360">
        <v>0.95839156403172499</v>
      </c>
      <c r="AF214" s="360">
        <v>0.96047198583013871</v>
      </c>
      <c r="AG214" s="360">
        <v>0.96244838653863174</v>
      </c>
      <c r="AH214" s="360">
        <v>0.96432596721170016</v>
      </c>
      <c r="AI214" s="360">
        <v>0.96610966885111516</v>
      </c>
      <c r="AJ214" s="360">
        <v>0.96780418540855939</v>
      </c>
      <c r="AK214" s="300">
        <v>0.96941397613813152</v>
      </c>
    </row>
    <row r="215" spans="1:37" x14ac:dyDescent="0.25">
      <c r="B215" s="273"/>
      <c r="C215" s="358" t="s">
        <v>594</v>
      </c>
      <c r="D215" s="358"/>
      <c r="E215" s="360">
        <v>0.91666666666666674</v>
      </c>
      <c r="F215" s="360">
        <v>0.91666666666666674</v>
      </c>
      <c r="G215" s="360">
        <v>0.92166666666666663</v>
      </c>
      <c r="H215" s="360">
        <v>0.92636666666666656</v>
      </c>
      <c r="I215" s="360">
        <v>0.93078466666666659</v>
      </c>
      <c r="J215" s="360">
        <v>0.93493758666666671</v>
      </c>
      <c r="K215" s="360">
        <v>0.9388413314666666</v>
      </c>
      <c r="L215" s="360">
        <v>0.94251085157866665</v>
      </c>
      <c r="M215" s="360">
        <v>0.94596020048394669</v>
      </c>
      <c r="N215" s="360">
        <v>0.94920258845490979</v>
      </c>
      <c r="O215" s="360">
        <v>0.95225043314761537</v>
      </c>
      <c r="P215" s="360">
        <v>0.95511540715875842</v>
      </c>
      <c r="Q215" s="360">
        <v>0.95780848272923302</v>
      </c>
      <c r="R215" s="360">
        <v>0.96033997376547897</v>
      </c>
      <c r="S215" s="360">
        <v>0.96271957533955033</v>
      </c>
      <c r="T215" s="360">
        <v>0.96495640081917722</v>
      </c>
      <c r="U215" s="360">
        <v>0.96705901677002659</v>
      </c>
      <c r="V215" s="360">
        <v>0.96903547576382509</v>
      </c>
      <c r="W215" s="360">
        <v>0.97089334721799547</v>
      </c>
      <c r="X215" s="360">
        <v>0.97263974638491568</v>
      </c>
      <c r="Y215" s="360">
        <v>0.97428136160182088</v>
      </c>
      <c r="Z215" s="360">
        <v>0.97582447990571164</v>
      </c>
      <c r="AA215" s="360">
        <v>0.97727501111136894</v>
      </c>
      <c r="AB215" s="360">
        <v>0.97863851044468686</v>
      </c>
      <c r="AC215" s="360">
        <v>0.9799201998180056</v>
      </c>
      <c r="AD215" s="360">
        <v>0.98112498782892521</v>
      </c>
      <c r="AE215" s="360">
        <v>0.98225748855918971</v>
      </c>
      <c r="AF215" s="360">
        <v>0.98332203924563844</v>
      </c>
      <c r="AG215" s="360">
        <v>0.98432271689090012</v>
      </c>
      <c r="AH215" s="360">
        <v>0.98526335387744601</v>
      </c>
      <c r="AI215" s="360">
        <v>0.98614755264479936</v>
      </c>
      <c r="AJ215" s="360">
        <v>0.98697869948611139</v>
      </c>
      <c r="AK215" s="300">
        <v>0.98775997751694478</v>
      </c>
    </row>
    <row r="216" spans="1:37" x14ac:dyDescent="0.25">
      <c r="B216" s="273"/>
      <c r="C216" s="358" t="s">
        <v>595</v>
      </c>
      <c r="D216" s="358"/>
      <c r="E216" s="360">
        <v>0.85</v>
      </c>
      <c r="F216" s="360">
        <v>0.85</v>
      </c>
      <c r="G216" s="360">
        <v>0.86266666666666658</v>
      </c>
      <c r="H216" s="360">
        <v>0.87425333333333344</v>
      </c>
      <c r="I216" s="360">
        <v>0.88485306666666663</v>
      </c>
      <c r="J216" s="360">
        <v>0.89455082133333341</v>
      </c>
      <c r="K216" s="360">
        <v>0.90342415562666667</v>
      </c>
      <c r="L216" s="360">
        <v>0.91154388317653334</v>
      </c>
      <c r="M216" s="360">
        <v>0.91897466652241067</v>
      </c>
      <c r="N216" s="360">
        <v>0.92577555780061793</v>
      </c>
      <c r="O216" s="360">
        <v>0.93200049131656848</v>
      </c>
      <c r="P216" s="360">
        <v>0.93769873233724299</v>
      </c>
      <c r="Q216" s="360">
        <v>0.94291528604366359</v>
      </c>
      <c r="R216" s="360">
        <v>0.94769127022423039</v>
      </c>
      <c r="S216" s="360">
        <v>0.95206425496394598</v>
      </c>
      <c r="T216" s="360">
        <v>0.956068572288719</v>
      </c>
      <c r="U216" s="360">
        <v>0.95973559845532108</v>
      </c>
      <c r="V216" s="360">
        <v>0.96309401133362516</v>
      </c>
      <c r="W216" s="360">
        <v>0.96617002510619199</v>
      </c>
      <c r="X216" s="360">
        <v>0.96898760430902775</v>
      </c>
      <c r="Y216" s="360">
        <v>0.97156865905450351</v>
      </c>
      <c r="Z216" s="360">
        <v>0.97393322311132136</v>
      </c>
      <c r="AA216" s="360">
        <v>0.97609961636547604</v>
      </c>
      <c r="AB216" s="360">
        <v>0.97808459304899231</v>
      </c>
      <c r="AC216" s="360">
        <v>0.97990347699855174</v>
      </c>
      <c r="AD216" s="360">
        <v>0.98157028509279876</v>
      </c>
      <c r="AE216" s="360">
        <v>0.98309783991409283</v>
      </c>
      <c r="AF216" s="360">
        <v>0.98449787258681143</v>
      </c>
      <c r="AG216" s="360">
        <v>0.98578111665912793</v>
      </c>
      <c r="AH216" s="360">
        <v>0.98695739381773318</v>
      </c>
      <c r="AI216" s="360">
        <v>0.98803569215451625</v>
      </c>
      <c r="AJ216" s="360">
        <v>0.98902423764013658</v>
      </c>
      <c r="AK216" s="300">
        <v>0.98993055940110919</v>
      </c>
    </row>
    <row r="217" spans="1:37" ht="15.75" thickBot="1" x14ac:dyDescent="0.3">
      <c r="B217" s="381"/>
      <c r="C217" s="59" t="s">
        <v>553</v>
      </c>
      <c r="D217" s="59"/>
      <c r="E217" s="301">
        <v>0.9916666666666667</v>
      </c>
      <c r="F217" s="388">
        <v>0.9916666666666667</v>
      </c>
      <c r="G217" s="301">
        <v>0.99233333333333329</v>
      </c>
      <c r="H217" s="301">
        <v>0.99294666666666664</v>
      </c>
      <c r="I217" s="301">
        <v>0.99351093333333329</v>
      </c>
      <c r="J217" s="301">
        <v>0.9940300586666666</v>
      </c>
      <c r="K217" s="301">
        <v>0.99450765397333329</v>
      </c>
      <c r="L217" s="301">
        <v>0.99494704165546666</v>
      </c>
      <c r="M217" s="301">
        <v>0.99535127832302928</v>
      </c>
      <c r="N217" s="301">
        <v>0.99572317605718696</v>
      </c>
      <c r="O217" s="301">
        <v>0.99606532197261188</v>
      </c>
      <c r="P217" s="301">
        <v>0.99638009621480306</v>
      </c>
      <c r="Q217" s="301">
        <v>0.99666968851761872</v>
      </c>
      <c r="R217" s="301">
        <v>0.99693611343620914</v>
      </c>
      <c r="S217" s="301">
        <v>0.99718122436131251</v>
      </c>
      <c r="T217" s="301">
        <v>0.99740672641240746</v>
      </c>
      <c r="U217" s="301">
        <v>0.99761418829941495</v>
      </c>
      <c r="V217" s="301">
        <v>0.99780505323546165</v>
      </c>
      <c r="W217" s="301">
        <v>0.99798064897662475</v>
      </c>
      <c r="X217" s="301">
        <v>0.99814219705849472</v>
      </c>
      <c r="Y217" s="301">
        <v>0.99829082129381519</v>
      </c>
      <c r="Z217" s="301">
        <v>0.99842755559030993</v>
      </c>
      <c r="AA217" s="301">
        <v>0.99855335114308519</v>
      </c>
      <c r="AB217" s="301">
        <v>0.99866908305163837</v>
      </c>
      <c r="AC217" s="301">
        <v>0.99877555640750737</v>
      </c>
      <c r="AD217" s="301">
        <v>0.9988735118949067</v>
      </c>
      <c r="AE217" s="301">
        <v>0.99896363094331408</v>
      </c>
      <c r="AF217" s="301">
        <v>0.99904654046784902</v>
      </c>
      <c r="AG217" s="301">
        <v>0.99912281723042118</v>
      </c>
      <c r="AH217" s="301">
        <v>0.9991929918519874</v>
      </c>
      <c r="AI217" s="301">
        <v>0.99925755250382842</v>
      </c>
      <c r="AJ217" s="301">
        <v>0.99931694830352213</v>
      </c>
      <c r="AK217" s="302">
        <v>0.99937159243924034</v>
      </c>
    </row>
    <row r="218" spans="1:37" ht="15" customHeight="1" x14ac:dyDescent="0.25">
      <c r="A218" s="358"/>
      <c r="B218" s="358"/>
      <c r="C218" s="379"/>
      <c r="D218" s="379"/>
      <c r="E218" s="380"/>
      <c r="F218" s="380"/>
      <c r="G218" s="380"/>
      <c r="H218" s="380"/>
      <c r="I218" s="380"/>
      <c r="J218" s="380"/>
      <c r="K218" s="380"/>
      <c r="L218" s="380"/>
      <c r="M218" s="380"/>
      <c r="N218" s="380"/>
      <c r="O218" s="380"/>
      <c r="P218" s="380"/>
      <c r="Q218" s="380"/>
      <c r="R218" s="380"/>
      <c r="S218" s="380"/>
      <c r="T218" s="380"/>
      <c r="U218" s="380"/>
      <c r="V218" s="380"/>
      <c r="W218" s="380"/>
      <c r="X218" s="380"/>
      <c r="Y218" s="380"/>
      <c r="Z218" s="380"/>
      <c r="AA218" s="380"/>
      <c r="AB218" s="380"/>
      <c r="AC218" s="380"/>
      <c r="AD218" s="380"/>
      <c r="AE218" s="380"/>
      <c r="AF218" s="380"/>
      <c r="AG218" s="380"/>
      <c r="AH218" s="380"/>
      <c r="AI218" s="380"/>
      <c r="AJ218" s="380"/>
      <c r="AK218" s="380"/>
    </row>
    <row r="219" spans="1:37" ht="15" customHeight="1" thickBot="1" x14ac:dyDescent="0.3">
      <c r="A219" s="358"/>
      <c r="B219" s="358"/>
      <c r="C219" s="379"/>
      <c r="D219" s="379"/>
      <c r="E219" s="380"/>
      <c r="F219" s="380"/>
      <c r="G219" s="380"/>
      <c r="H219" s="380"/>
      <c r="I219" s="380"/>
      <c r="J219" s="380"/>
      <c r="K219" s="380"/>
      <c r="L219" s="380"/>
      <c r="M219" s="380"/>
      <c r="N219" s="380"/>
      <c r="O219" s="380"/>
      <c r="P219" s="380"/>
      <c r="Q219" s="380"/>
      <c r="R219" s="380"/>
      <c r="S219" s="380"/>
      <c r="T219" s="380"/>
      <c r="U219" s="380"/>
      <c r="V219" s="380"/>
      <c r="W219" s="380"/>
      <c r="X219" s="380"/>
      <c r="Y219" s="380"/>
      <c r="Z219" s="380"/>
      <c r="AA219" s="380"/>
      <c r="AB219" s="380"/>
      <c r="AC219" s="380"/>
      <c r="AD219" s="380"/>
      <c r="AE219" s="380"/>
      <c r="AF219" s="380"/>
      <c r="AG219" s="380"/>
      <c r="AH219" s="380"/>
      <c r="AI219" s="380"/>
      <c r="AJ219" s="380"/>
      <c r="AK219" s="380"/>
    </row>
    <row r="220" spans="1:37" ht="30" x14ac:dyDescent="0.25">
      <c r="B220" s="265" t="s">
        <v>591</v>
      </c>
      <c r="C220" s="73"/>
      <c r="D220" s="73"/>
      <c r="E220" s="74" t="s">
        <v>592</v>
      </c>
      <c r="F220" s="75" t="s">
        <v>593</v>
      </c>
    </row>
    <row r="221" spans="1:37" x14ac:dyDescent="0.25">
      <c r="B221" s="63"/>
      <c r="C221" t="s">
        <v>548</v>
      </c>
      <c r="E221" s="268">
        <v>62.608695652173921</v>
      </c>
      <c r="F221" s="64">
        <v>2022</v>
      </c>
    </row>
    <row r="222" spans="1:37" x14ac:dyDescent="0.25">
      <c r="B222" s="63"/>
      <c r="C222" t="s">
        <v>549</v>
      </c>
      <c r="E222" s="268">
        <v>67.826086956521749</v>
      </c>
      <c r="F222" s="64">
        <v>2022</v>
      </c>
    </row>
    <row r="223" spans="1:37" x14ac:dyDescent="0.25">
      <c r="B223" s="63"/>
      <c r="C223" t="s">
        <v>550</v>
      </c>
      <c r="E223" s="268">
        <v>46.956521739130437</v>
      </c>
      <c r="F223" s="64">
        <v>2022</v>
      </c>
    </row>
    <row r="224" spans="1:37" x14ac:dyDescent="0.25">
      <c r="B224" s="63"/>
      <c r="C224" t="s">
        <v>594</v>
      </c>
      <c r="E224" s="268">
        <v>213.04347826086959</v>
      </c>
      <c r="F224" s="64">
        <v>2028</v>
      </c>
    </row>
    <row r="225" spans="2:10" x14ac:dyDescent="0.25">
      <c r="B225" s="63"/>
      <c r="C225" t="s">
        <v>595</v>
      </c>
      <c r="E225" s="268">
        <v>358.26086956521743</v>
      </c>
      <c r="F225" s="64">
        <v>2028</v>
      </c>
    </row>
    <row r="226" spans="2:10" ht="15.75" thickBot="1" x14ac:dyDescent="0.3">
      <c r="B226" s="58"/>
      <c r="C226" s="59" t="s">
        <v>553</v>
      </c>
      <c r="D226" s="59"/>
      <c r="E226" s="270">
        <v>340.86956521739131</v>
      </c>
      <c r="F226" s="71">
        <v>2028</v>
      </c>
    </row>
    <row r="228" spans="2:10" ht="15.75" thickBot="1" x14ac:dyDescent="0.3"/>
    <row r="229" spans="2:10" x14ac:dyDescent="0.25">
      <c r="B229" s="265" t="s">
        <v>596</v>
      </c>
      <c r="C229" s="73"/>
      <c r="D229" s="73"/>
      <c r="E229" s="266"/>
    </row>
    <row r="230" spans="2:10" x14ac:dyDescent="0.25">
      <c r="B230" s="63"/>
      <c r="C230" t="s">
        <v>597</v>
      </c>
      <c r="E230" s="64">
        <v>5</v>
      </c>
    </row>
    <row r="231" spans="2:10" x14ac:dyDescent="0.25">
      <c r="B231" s="63"/>
      <c r="C231" t="s">
        <v>598</v>
      </c>
      <c r="E231" s="69">
        <v>0.08</v>
      </c>
    </row>
    <row r="232" spans="2:10" x14ac:dyDescent="0.25">
      <c r="B232" s="63"/>
      <c r="C232" t="s">
        <v>599</v>
      </c>
      <c r="D232" t="s">
        <v>557</v>
      </c>
      <c r="E232" s="69">
        <v>0.14000000000000001</v>
      </c>
    </row>
    <row r="233" spans="2:10" ht="45.75" thickBot="1" x14ac:dyDescent="0.3">
      <c r="B233" s="58"/>
      <c r="C233" s="59"/>
      <c r="D233" s="59" t="s">
        <v>600</v>
      </c>
      <c r="E233" s="295" t="s">
        <v>601</v>
      </c>
    </row>
    <row r="235" spans="2:10" ht="15.75" thickBot="1" x14ac:dyDescent="0.3"/>
    <row r="236" spans="2:10" x14ac:dyDescent="0.25">
      <c r="B236" s="51" t="s">
        <v>602</v>
      </c>
      <c r="C236" s="52"/>
      <c r="D236" s="53"/>
    </row>
    <row r="237" spans="2:10" ht="153" customHeight="1" thickBot="1" x14ac:dyDescent="0.3">
      <c r="B237" s="58"/>
      <c r="C237" s="296" t="s">
        <v>603</v>
      </c>
      <c r="D237" s="71"/>
    </row>
    <row r="239" spans="2:10" ht="15.75" thickBot="1" x14ac:dyDescent="0.3"/>
    <row r="240" spans="2:10" x14ac:dyDescent="0.25">
      <c r="B240" s="51" t="s">
        <v>604</v>
      </c>
      <c r="C240" s="52"/>
      <c r="D240" s="52"/>
      <c r="E240" s="52"/>
      <c r="F240" s="52"/>
      <c r="G240" s="52"/>
      <c r="H240" s="52"/>
      <c r="I240" s="52"/>
      <c r="J240" s="53"/>
    </row>
    <row r="241" spans="2:10" ht="182.45" customHeight="1" x14ac:dyDescent="0.25">
      <c r="B241" s="63"/>
      <c r="J241" s="64"/>
    </row>
    <row r="242" spans="2:10" ht="46.5" x14ac:dyDescent="0.35">
      <c r="B242" s="63"/>
      <c r="C242" s="13" t="s">
        <v>605</v>
      </c>
      <c r="E242" s="7" t="s">
        <v>0</v>
      </c>
      <c r="F242" s="7" t="s">
        <v>606</v>
      </c>
      <c r="G242" s="7" t="s">
        <v>607</v>
      </c>
      <c r="H242" s="7" t="s">
        <v>49</v>
      </c>
      <c r="J242" s="64"/>
    </row>
    <row r="243" spans="2:10" x14ac:dyDescent="0.25">
      <c r="B243" s="63"/>
      <c r="C243" s="37" t="s">
        <v>548</v>
      </c>
      <c r="D243" s="37" t="s">
        <v>608</v>
      </c>
      <c r="E243" s="297">
        <v>0.01</v>
      </c>
      <c r="F243" s="297">
        <v>0.02</v>
      </c>
      <c r="G243" s="297">
        <v>0.03</v>
      </c>
      <c r="H243" s="297">
        <v>0.03</v>
      </c>
      <c r="J243" s="64"/>
    </row>
    <row r="244" spans="2:10" x14ac:dyDescent="0.25">
      <c r="B244" s="63"/>
      <c r="C244" s="37" t="s">
        <v>549</v>
      </c>
      <c r="D244" s="37" t="s">
        <v>608</v>
      </c>
      <c r="E244" s="297">
        <v>3.0000000000000001E-3</v>
      </c>
      <c r="F244" s="297">
        <v>0.01</v>
      </c>
      <c r="G244" s="297">
        <v>0.01</v>
      </c>
      <c r="H244" s="297">
        <v>0.01</v>
      </c>
      <c r="J244" s="64"/>
    </row>
    <row r="245" spans="2:10" x14ac:dyDescent="0.25">
      <c r="B245" s="63"/>
      <c r="C245" s="37" t="s">
        <v>550</v>
      </c>
      <c r="D245" s="37" t="s">
        <v>608</v>
      </c>
      <c r="E245" s="297">
        <v>0.01</v>
      </c>
      <c r="F245" s="297">
        <v>0.02</v>
      </c>
      <c r="G245" s="297">
        <v>0.03</v>
      </c>
      <c r="H245" s="297">
        <v>0.03</v>
      </c>
      <c r="J245" s="64"/>
    </row>
    <row r="246" spans="2:10" x14ac:dyDescent="0.25">
      <c r="B246" s="63"/>
      <c r="C246" s="37" t="s">
        <v>551</v>
      </c>
      <c r="D246" s="37" t="s">
        <v>608</v>
      </c>
      <c r="E246" s="297">
        <v>2E-3</v>
      </c>
      <c r="F246" s="297">
        <v>0.01</v>
      </c>
      <c r="G246" s="297">
        <v>0.03</v>
      </c>
      <c r="H246" s="297">
        <v>0.03</v>
      </c>
      <c r="J246" s="64"/>
    </row>
    <row r="247" spans="2:10" x14ac:dyDescent="0.25">
      <c r="B247" s="63"/>
      <c r="C247" s="37" t="s">
        <v>552</v>
      </c>
      <c r="D247" s="37" t="s">
        <v>608</v>
      </c>
      <c r="E247" s="297">
        <v>1E-3</v>
      </c>
      <c r="F247" s="297">
        <v>5.0000000000000001E-3</v>
      </c>
      <c r="G247" s="297">
        <v>0.01</v>
      </c>
      <c r="H247" s="297">
        <v>0.01</v>
      </c>
      <c r="J247" s="64"/>
    </row>
    <row r="248" spans="2:10" x14ac:dyDescent="0.25">
      <c r="B248" s="63"/>
      <c r="C248" s="37" t="s">
        <v>553</v>
      </c>
      <c r="D248" s="37" t="s">
        <v>608</v>
      </c>
      <c r="E248" s="297">
        <v>0.01</v>
      </c>
      <c r="F248" s="297">
        <v>0.02</v>
      </c>
      <c r="G248" s="297">
        <v>0.03</v>
      </c>
      <c r="H248" s="297">
        <v>0.03</v>
      </c>
      <c r="J248" s="64"/>
    </row>
    <row r="249" spans="2:10" x14ac:dyDescent="0.25">
      <c r="B249" s="63"/>
      <c r="C249" s="37" t="s">
        <v>609</v>
      </c>
      <c r="D249" s="37" t="s">
        <v>610</v>
      </c>
      <c r="E249" s="493" t="s">
        <v>611</v>
      </c>
      <c r="F249" s="493"/>
      <c r="G249" s="493"/>
      <c r="H249" s="493"/>
      <c r="J249" s="64"/>
    </row>
    <row r="250" spans="2:10" x14ac:dyDescent="0.25">
      <c r="B250" s="63"/>
      <c r="J250" s="64"/>
    </row>
    <row r="251" spans="2:10" ht="46.5" x14ac:dyDescent="0.35">
      <c r="B251" s="63"/>
      <c r="C251" s="13" t="s">
        <v>612</v>
      </c>
      <c r="E251" s="7" t="s">
        <v>0</v>
      </c>
      <c r="F251" s="7" t="s">
        <v>606</v>
      </c>
      <c r="G251" s="7" t="s">
        <v>607</v>
      </c>
      <c r="H251" s="7" t="s">
        <v>49</v>
      </c>
      <c r="J251" s="64"/>
    </row>
    <row r="252" spans="2:10" x14ac:dyDescent="0.25">
      <c r="B252" s="63"/>
      <c r="C252" s="37" t="s">
        <v>609</v>
      </c>
      <c r="D252" s="37" t="s">
        <v>608</v>
      </c>
      <c r="E252" s="298">
        <v>0.15</v>
      </c>
      <c r="F252" s="298">
        <v>0.2</v>
      </c>
      <c r="G252" s="298">
        <v>1</v>
      </c>
      <c r="H252" s="298">
        <v>0.6</v>
      </c>
      <c r="J252" s="64"/>
    </row>
    <row r="253" spans="2:10" x14ac:dyDescent="0.25">
      <c r="B253" s="63"/>
      <c r="C253" s="37" t="s">
        <v>609</v>
      </c>
      <c r="D253" s="37" t="s">
        <v>610</v>
      </c>
      <c r="E253" s="298">
        <v>0.15</v>
      </c>
      <c r="F253" s="298">
        <v>0.2</v>
      </c>
      <c r="G253" s="298">
        <v>1</v>
      </c>
      <c r="H253" s="298">
        <v>0.3</v>
      </c>
      <c r="J253" s="64"/>
    </row>
    <row r="254" spans="2:10" ht="15.75" thickBot="1" x14ac:dyDescent="0.3">
      <c r="B254" s="58"/>
      <c r="C254" s="59"/>
      <c r="D254" s="59"/>
      <c r="E254" s="59"/>
      <c r="F254" s="59"/>
      <c r="G254" s="59"/>
      <c r="H254" s="59"/>
      <c r="I254" s="59"/>
      <c r="J254" s="71"/>
    </row>
    <row r="255" spans="2:10" x14ac:dyDescent="0.25">
      <c r="B255" t="s">
        <v>574</v>
      </c>
      <c r="C255" t="s">
        <v>613</v>
      </c>
    </row>
    <row r="257" spans="2:37" ht="15.75" thickBot="1" x14ac:dyDescent="0.3"/>
    <row r="258" spans="2:37" x14ac:dyDescent="0.25">
      <c r="B258" s="265" t="s">
        <v>614</v>
      </c>
      <c r="C258" s="73"/>
      <c r="D258" s="73"/>
      <c r="E258" s="73">
        <v>2018</v>
      </c>
      <c r="F258" s="73">
        <v>2019</v>
      </c>
      <c r="G258" s="73">
        <v>2020</v>
      </c>
      <c r="H258" s="73">
        <v>2021</v>
      </c>
      <c r="I258" s="73">
        <v>2022</v>
      </c>
      <c r="J258" s="73">
        <v>2023</v>
      </c>
      <c r="K258" s="73">
        <v>2024</v>
      </c>
      <c r="L258" s="73">
        <v>2025</v>
      </c>
      <c r="M258" s="73">
        <v>2026</v>
      </c>
      <c r="N258" s="73">
        <v>2027</v>
      </c>
      <c r="O258" s="73">
        <v>2028</v>
      </c>
      <c r="P258" s="73">
        <v>2029</v>
      </c>
      <c r="Q258" s="73">
        <v>2030</v>
      </c>
      <c r="R258" s="73">
        <v>2031</v>
      </c>
      <c r="S258" s="73">
        <v>2032</v>
      </c>
      <c r="T258" s="73">
        <v>2033</v>
      </c>
      <c r="U258" s="73">
        <v>2034</v>
      </c>
      <c r="V258" s="73">
        <v>2035</v>
      </c>
      <c r="W258" s="73">
        <v>2036</v>
      </c>
      <c r="X258" s="73">
        <v>2037</v>
      </c>
      <c r="Y258" s="73">
        <v>2038</v>
      </c>
      <c r="Z258" s="73">
        <v>2039</v>
      </c>
      <c r="AA258" s="73">
        <v>2040</v>
      </c>
      <c r="AB258" s="73">
        <v>2041</v>
      </c>
      <c r="AC258" s="73">
        <v>2042</v>
      </c>
      <c r="AD258" s="73">
        <v>2043</v>
      </c>
      <c r="AE258" s="73">
        <v>2044</v>
      </c>
      <c r="AF258" s="73">
        <v>2045</v>
      </c>
      <c r="AG258" s="73">
        <v>2046</v>
      </c>
      <c r="AH258" s="73">
        <v>2047</v>
      </c>
      <c r="AI258" s="73">
        <v>2048</v>
      </c>
      <c r="AJ258" s="73">
        <v>2049</v>
      </c>
      <c r="AK258" s="266">
        <v>2050</v>
      </c>
    </row>
    <row r="259" spans="2:37" x14ac:dyDescent="0.25">
      <c r="B259" s="63"/>
      <c r="C259" t="s">
        <v>548</v>
      </c>
      <c r="D259" t="s">
        <v>608</v>
      </c>
      <c r="E259" s="299">
        <v>0.78617827499097803</v>
      </c>
      <c r="F259" s="299">
        <v>0.76976043609238276</v>
      </c>
      <c r="G259" s="299">
        <v>0.73248991565823252</v>
      </c>
      <c r="H259" s="299">
        <v>0.73924092409240927</v>
      </c>
      <c r="I259" s="299">
        <v>0.74599193252658602</v>
      </c>
      <c r="J259" s="299">
        <v>0.75274294096076277</v>
      </c>
      <c r="K259" s="299">
        <v>0.75949394939493953</v>
      </c>
      <c r="L259" s="299">
        <v>0.76624495782911628</v>
      </c>
      <c r="M259" s="299">
        <v>0.77299596626329303</v>
      </c>
      <c r="N259" s="299">
        <v>0.77974697469746979</v>
      </c>
      <c r="O259" s="299">
        <v>0.78649798313164654</v>
      </c>
      <c r="P259" s="299">
        <v>0.79324899156582329</v>
      </c>
      <c r="Q259" s="299">
        <v>0.8</v>
      </c>
      <c r="R259" s="299">
        <v>0.81</v>
      </c>
      <c r="S259" s="299">
        <v>0.82000000000000006</v>
      </c>
      <c r="T259" s="299">
        <v>0.83000000000000007</v>
      </c>
      <c r="U259" s="299">
        <v>0.84000000000000008</v>
      </c>
      <c r="V259" s="299">
        <v>0.85000000000000009</v>
      </c>
      <c r="W259" s="299">
        <v>0.8600000000000001</v>
      </c>
      <c r="X259" s="299">
        <v>0.87000000000000011</v>
      </c>
      <c r="Y259" s="299">
        <v>0.88000000000000012</v>
      </c>
      <c r="Z259" s="299">
        <v>0.89000000000000012</v>
      </c>
      <c r="AA259" s="299">
        <v>0.90000000000000013</v>
      </c>
      <c r="AB259" s="299">
        <v>0.91000000000000014</v>
      </c>
      <c r="AC259" s="299">
        <v>0.92000000000000015</v>
      </c>
      <c r="AD259" s="299">
        <v>0.93000000000000016</v>
      </c>
      <c r="AE259" s="299">
        <v>0.94000000000000017</v>
      </c>
      <c r="AF259" s="299">
        <v>0.95000000000000018</v>
      </c>
      <c r="AG259" s="299">
        <v>0.96000000000000019</v>
      </c>
      <c r="AH259" s="299">
        <v>0.9700000000000002</v>
      </c>
      <c r="AI259" s="299">
        <v>0.9800000000000002</v>
      </c>
      <c r="AJ259" s="299">
        <v>0.99000000000000021</v>
      </c>
      <c r="AK259" s="300">
        <v>1.0000000000000002</v>
      </c>
    </row>
    <row r="260" spans="2:37" x14ac:dyDescent="0.25">
      <c r="B260" s="63"/>
      <c r="C260" t="s">
        <v>549</v>
      </c>
      <c r="D260" t="s">
        <v>608</v>
      </c>
      <c r="E260" s="299">
        <v>0.78617827499097803</v>
      </c>
      <c r="F260" s="299">
        <v>0.76976043609238276</v>
      </c>
      <c r="G260" s="299">
        <v>0.95</v>
      </c>
      <c r="H260" s="299">
        <v>0.93499999999999994</v>
      </c>
      <c r="I260" s="299">
        <v>0.91999999999999993</v>
      </c>
      <c r="J260" s="299">
        <v>0.90499999999999992</v>
      </c>
      <c r="K260" s="299">
        <v>0.8899999999999999</v>
      </c>
      <c r="L260" s="299">
        <v>0.87499999999999989</v>
      </c>
      <c r="M260" s="299">
        <v>0.85999999999999988</v>
      </c>
      <c r="N260" s="299">
        <v>0.84499999999999986</v>
      </c>
      <c r="O260" s="299">
        <v>0.82999999999999985</v>
      </c>
      <c r="P260" s="299">
        <v>0.81499999999999984</v>
      </c>
      <c r="Q260" s="299">
        <v>0.79999999999999982</v>
      </c>
      <c r="R260" s="299">
        <v>0.80999999999999983</v>
      </c>
      <c r="S260" s="299">
        <v>0.81999999999999984</v>
      </c>
      <c r="T260" s="299">
        <v>0.82999999999999985</v>
      </c>
      <c r="U260" s="299">
        <v>0.83999999999999986</v>
      </c>
      <c r="V260" s="299">
        <v>0.84999999999999987</v>
      </c>
      <c r="W260" s="299">
        <v>0.85999999999999988</v>
      </c>
      <c r="X260" s="299">
        <v>0.86999999999999988</v>
      </c>
      <c r="Y260" s="299">
        <v>0.87999999999999989</v>
      </c>
      <c r="Z260" s="299">
        <v>0.8899999999999999</v>
      </c>
      <c r="AA260" s="299">
        <v>0.89999999999999991</v>
      </c>
      <c r="AB260" s="299">
        <v>0.90999999999999992</v>
      </c>
      <c r="AC260" s="299">
        <v>0.91999999999999993</v>
      </c>
      <c r="AD260" s="299">
        <v>0.92999999999999994</v>
      </c>
      <c r="AE260" s="299">
        <v>0.94</v>
      </c>
      <c r="AF260" s="299">
        <v>0.95</v>
      </c>
      <c r="AG260" s="299">
        <v>0.96</v>
      </c>
      <c r="AH260" s="299">
        <v>0.97</v>
      </c>
      <c r="AI260" s="299">
        <v>0.98</v>
      </c>
      <c r="AJ260" s="299">
        <v>0.99</v>
      </c>
      <c r="AK260" s="300">
        <v>1</v>
      </c>
    </row>
    <row r="261" spans="2:37" x14ac:dyDescent="0.25">
      <c r="B261" s="63"/>
      <c r="C261" t="s">
        <v>550</v>
      </c>
      <c r="D261" t="s">
        <v>608</v>
      </c>
      <c r="E261" s="299">
        <v>1</v>
      </c>
      <c r="F261" s="299">
        <v>1</v>
      </c>
      <c r="G261" s="299">
        <v>1</v>
      </c>
      <c r="H261" s="299">
        <v>1</v>
      </c>
      <c r="I261" s="299">
        <v>1</v>
      </c>
      <c r="J261" s="299">
        <v>1</v>
      </c>
      <c r="K261" s="299">
        <v>1</v>
      </c>
      <c r="L261" s="299">
        <v>1</v>
      </c>
      <c r="M261" s="299">
        <v>1</v>
      </c>
      <c r="N261" s="299">
        <v>1</v>
      </c>
      <c r="O261" s="299">
        <v>1</v>
      </c>
      <c r="P261" s="299">
        <v>1</v>
      </c>
      <c r="Q261" s="299">
        <v>1</v>
      </c>
      <c r="R261" s="299">
        <v>1</v>
      </c>
      <c r="S261" s="299">
        <v>1</v>
      </c>
      <c r="T261" s="299">
        <v>1</v>
      </c>
      <c r="U261" s="299">
        <v>1</v>
      </c>
      <c r="V261" s="299">
        <v>1</v>
      </c>
      <c r="W261" s="299">
        <v>1</v>
      </c>
      <c r="X261" s="299">
        <v>1</v>
      </c>
      <c r="Y261" s="299">
        <v>1</v>
      </c>
      <c r="Z261" s="299">
        <v>1</v>
      </c>
      <c r="AA261" s="299">
        <v>1</v>
      </c>
      <c r="AB261" s="299">
        <v>1</v>
      </c>
      <c r="AC261" s="299">
        <v>1</v>
      </c>
      <c r="AD261" s="299">
        <v>1</v>
      </c>
      <c r="AE261" s="299">
        <v>1</v>
      </c>
      <c r="AF261" s="299">
        <v>1</v>
      </c>
      <c r="AG261" s="299">
        <v>1</v>
      </c>
      <c r="AH261" s="299">
        <v>1</v>
      </c>
      <c r="AI261" s="299">
        <v>1</v>
      </c>
      <c r="AJ261" s="299">
        <v>1</v>
      </c>
      <c r="AK261" s="300">
        <v>1</v>
      </c>
    </row>
    <row r="262" spans="2:37" x14ac:dyDescent="0.25">
      <c r="B262" s="63"/>
      <c r="C262" t="s">
        <v>551</v>
      </c>
      <c r="D262" t="s">
        <v>608</v>
      </c>
      <c r="E262" s="299">
        <v>1</v>
      </c>
      <c r="F262" s="299">
        <v>1</v>
      </c>
      <c r="G262" s="299">
        <v>1</v>
      </c>
      <c r="H262" s="299">
        <v>0.99</v>
      </c>
      <c r="I262" s="299">
        <v>0.98</v>
      </c>
      <c r="J262" s="299">
        <v>0.97</v>
      </c>
      <c r="K262" s="299">
        <v>0.96</v>
      </c>
      <c r="L262" s="299">
        <v>0.95</v>
      </c>
      <c r="M262" s="299">
        <v>0.94</v>
      </c>
      <c r="N262" s="299">
        <v>0.92999999999999994</v>
      </c>
      <c r="O262" s="299">
        <v>0.91999999999999993</v>
      </c>
      <c r="P262" s="299">
        <v>0.90999999999999992</v>
      </c>
      <c r="Q262" s="299">
        <v>0.89999999999999991</v>
      </c>
      <c r="R262" s="299">
        <v>0.90499999999999992</v>
      </c>
      <c r="S262" s="299">
        <v>0.90999999999999992</v>
      </c>
      <c r="T262" s="299">
        <v>0.91499999999999992</v>
      </c>
      <c r="U262" s="299">
        <v>0.91999999999999993</v>
      </c>
      <c r="V262" s="299">
        <v>0.92499999999999993</v>
      </c>
      <c r="W262" s="299">
        <v>0.92999999999999994</v>
      </c>
      <c r="X262" s="299">
        <v>0.93499999999999994</v>
      </c>
      <c r="Y262" s="299">
        <v>0.94</v>
      </c>
      <c r="Z262" s="299">
        <v>0.94499999999999995</v>
      </c>
      <c r="AA262" s="299">
        <v>0.95</v>
      </c>
      <c r="AB262" s="299">
        <v>0.95499999999999996</v>
      </c>
      <c r="AC262" s="299">
        <v>0.96</v>
      </c>
      <c r="AD262" s="299">
        <v>0.96499999999999997</v>
      </c>
      <c r="AE262" s="299">
        <v>0.97</v>
      </c>
      <c r="AF262" s="299">
        <v>0.97499999999999998</v>
      </c>
      <c r="AG262" s="299">
        <v>0.98</v>
      </c>
      <c r="AH262" s="299">
        <v>0.98499999999999999</v>
      </c>
      <c r="AI262" s="299">
        <v>0.99</v>
      </c>
      <c r="AJ262" s="299">
        <v>0.995</v>
      </c>
      <c r="AK262" s="300">
        <v>1</v>
      </c>
    </row>
    <row r="263" spans="2:37" x14ac:dyDescent="0.25">
      <c r="B263" s="63"/>
      <c r="C263" t="s">
        <v>552</v>
      </c>
      <c r="D263" t="s">
        <v>608</v>
      </c>
      <c r="E263" s="299">
        <v>1</v>
      </c>
      <c r="F263" s="299">
        <v>1</v>
      </c>
      <c r="G263" s="299">
        <v>1</v>
      </c>
      <c r="H263" s="299">
        <v>1</v>
      </c>
      <c r="I263" s="299">
        <v>1</v>
      </c>
      <c r="J263" s="299">
        <v>1</v>
      </c>
      <c r="K263" s="299">
        <v>1</v>
      </c>
      <c r="L263" s="299">
        <v>1</v>
      </c>
      <c r="M263" s="299">
        <v>1</v>
      </c>
      <c r="N263" s="299">
        <v>1</v>
      </c>
      <c r="O263" s="299">
        <v>1</v>
      </c>
      <c r="P263" s="299">
        <v>1</v>
      </c>
      <c r="Q263" s="299">
        <v>1</v>
      </c>
      <c r="R263" s="299">
        <v>1</v>
      </c>
      <c r="S263" s="299">
        <v>1</v>
      </c>
      <c r="T263" s="299">
        <v>1</v>
      </c>
      <c r="U263" s="299">
        <v>1</v>
      </c>
      <c r="V263" s="299">
        <v>1</v>
      </c>
      <c r="W263" s="299">
        <v>1</v>
      </c>
      <c r="X263" s="299">
        <v>1</v>
      </c>
      <c r="Y263" s="299">
        <v>1</v>
      </c>
      <c r="Z263" s="299">
        <v>1</v>
      </c>
      <c r="AA263" s="299">
        <v>1</v>
      </c>
      <c r="AB263" s="299">
        <v>1</v>
      </c>
      <c r="AC263" s="299">
        <v>1</v>
      </c>
      <c r="AD263" s="299">
        <v>1</v>
      </c>
      <c r="AE263" s="299">
        <v>1</v>
      </c>
      <c r="AF263" s="299">
        <v>1</v>
      </c>
      <c r="AG263" s="299">
        <v>1</v>
      </c>
      <c r="AH263" s="299">
        <v>1</v>
      </c>
      <c r="AI263" s="299">
        <v>1</v>
      </c>
      <c r="AJ263" s="299">
        <v>1</v>
      </c>
      <c r="AK263" s="300">
        <v>1</v>
      </c>
    </row>
    <row r="264" spans="2:37" x14ac:dyDescent="0.25">
      <c r="B264" s="63"/>
      <c r="C264" t="s">
        <v>553</v>
      </c>
      <c r="D264" t="s">
        <v>608</v>
      </c>
      <c r="E264" s="299">
        <v>1</v>
      </c>
      <c r="F264" s="299">
        <v>1</v>
      </c>
      <c r="G264" s="299">
        <v>1</v>
      </c>
      <c r="H264" s="299">
        <v>1</v>
      </c>
      <c r="I264" s="299">
        <v>1</v>
      </c>
      <c r="J264" s="299">
        <v>1</v>
      </c>
      <c r="K264" s="299">
        <v>1</v>
      </c>
      <c r="L264" s="299">
        <v>1</v>
      </c>
      <c r="M264" s="299">
        <v>1</v>
      </c>
      <c r="N264" s="299">
        <v>1</v>
      </c>
      <c r="O264" s="299">
        <v>1</v>
      </c>
      <c r="P264" s="299">
        <v>1</v>
      </c>
      <c r="Q264" s="299">
        <v>1</v>
      </c>
      <c r="R264" s="299">
        <v>1</v>
      </c>
      <c r="S264" s="299">
        <v>1</v>
      </c>
      <c r="T264" s="299">
        <v>1</v>
      </c>
      <c r="U264" s="299">
        <v>1</v>
      </c>
      <c r="V264" s="299">
        <v>1</v>
      </c>
      <c r="W264" s="299">
        <v>1</v>
      </c>
      <c r="X264" s="299">
        <v>1</v>
      </c>
      <c r="Y264" s="299">
        <v>1</v>
      </c>
      <c r="Z264" s="299">
        <v>1</v>
      </c>
      <c r="AA264" s="299">
        <v>1</v>
      </c>
      <c r="AB264" s="299">
        <v>1</v>
      </c>
      <c r="AC264" s="299">
        <v>1</v>
      </c>
      <c r="AD264" s="299">
        <v>1</v>
      </c>
      <c r="AE264" s="299">
        <v>1</v>
      </c>
      <c r="AF264" s="299">
        <v>1</v>
      </c>
      <c r="AG264" s="299">
        <v>1</v>
      </c>
      <c r="AH264" s="299">
        <v>1</v>
      </c>
      <c r="AI264" s="299">
        <v>1</v>
      </c>
      <c r="AJ264" s="299">
        <v>1</v>
      </c>
      <c r="AK264" s="300">
        <v>1</v>
      </c>
    </row>
    <row r="265" spans="2:37" x14ac:dyDescent="0.25">
      <c r="B265" s="63"/>
      <c r="C265" t="s">
        <v>548</v>
      </c>
      <c r="D265" t="s">
        <v>610</v>
      </c>
      <c r="E265" s="299">
        <v>0.78617827499097803</v>
      </c>
      <c r="F265" s="299">
        <v>0.76976043609238276</v>
      </c>
      <c r="G265" s="299">
        <v>0.73248991565823252</v>
      </c>
      <c r="H265" s="299">
        <v>0.73248991565823252</v>
      </c>
      <c r="I265" s="299">
        <v>0.73248991565823252</v>
      </c>
      <c r="J265" s="299">
        <v>0.73248991565823252</v>
      </c>
      <c r="K265" s="299">
        <v>0.73248991565823252</v>
      </c>
      <c r="L265" s="299">
        <v>0.73248991565823252</v>
      </c>
      <c r="M265" s="299">
        <v>0.73248991565823252</v>
      </c>
      <c r="N265" s="299">
        <v>0.73248991565823252</v>
      </c>
      <c r="O265" s="299">
        <v>0.73248991565823252</v>
      </c>
      <c r="P265" s="299">
        <v>0.73248991565823252</v>
      </c>
      <c r="Q265" s="299">
        <v>0.73248991565823252</v>
      </c>
      <c r="R265" s="299">
        <v>0.74599193252658602</v>
      </c>
      <c r="S265" s="299">
        <v>0.75949394939493953</v>
      </c>
      <c r="T265" s="299">
        <v>0.77299596626329303</v>
      </c>
      <c r="U265" s="299">
        <v>0.78649798313164654</v>
      </c>
      <c r="V265" s="299">
        <v>0.8</v>
      </c>
      <c r="W265" s="299">
        <v>0.81</v>
      </c>
      <c r="X265" s="299">
        <v>0.82000000000000006</v>
      </c>
      <c r="Y265" s="299">
        <v>0.83000000000000007</v>
      </c>
      <c r="Z265" s="299">
        <v>0.84000000000000008</v>
      </c>
      <c r="AA265" s="299">
        <v>0.85000000000000009</v>
      </c>
      <c r="AB265" s="299">
        <v>0.8600000000000001</v>
      </c>
      <c r="AC265" s="299">
        <v>0.87000000000000011</v>
      </c>
      <c r="AD265" s="299">
        <v>0.88000000000000012</v>
      </c>
      <c r="AE265" s="299">
        <v>0.89000000000000012</v>
      </c>
      <c r="AF265" s="299">
        <v>0.90000000000000013</v>
      </c>
      <c r="AG265" s="299">
        <v>0.91000000000000014</v>
      </c>
      <c r="AH265" s="299">
        <v>0.92000000000000015</v>
      </c>
      <c r="AI265" s="299">
        <v>0.93000000000000016</v>
      </c>
      <c r="AJ265" s="299">
        <v>0.94000000000000017</v>
      </c>
      <c r="AK265" s="300">
        <v>0.95000000000000018</v>
      </c>
    </row>
    <row r="266" spans="2:37" x14ac:dyDescent="0.25">
      <c r="B266" s="63"/>
      <c r="C266" t="s">
        <v>549</v>
      </c>
      <c r="D266" t="s">
        <v>610</v>
      </c>
      <c r="E266" s="299">
        <v>0.78617827499097803</v>
      </c>
      <c r="F266" s="299">
        <v>0.76976043609238276</v>
      </c>
      <c r="G266" s="299">
        <v>0.95</v>
      </c>
      <c r="H266" s="299">
        <v>0.95</v>
      </c>
      <c r="I266" s="299">
        <v>0.95</v>
      </c>
      <c r="J266" s="299">
        <v>0.95</v>
      </c>
      <c r="K266" s="299">
        <v>0.95</v>
      </c>
      <c r="L266" s="299">
        <v>0.95</v>
      </c>
      <c r="M266" s="299">
        <v>0.95</v>
      </c>
      <c r="N266" s="299">
        <v>0.95</v>
      </c>
      <c r="O266" s="299">
        <v>0.95</v>
      </c>
      <c r="P266" s="299">
        <v>0.95</v>
      </c>
      <c r="Q266" s="299">
        <v>0.95</v>
      </c>
      <c r="R266" s="299">
        <v>0.91999999999999993</v>
      </c>
      <c r="S266" s="299">
        <v>0.8899999999999999</v>
      </c>
      <c r="T266" s="299">
        <v>0.85999999999999988</v>
      </c>
      <c r="U266" s="299">
        <v>0.82999999999999985</v>
      </c>
      <c r="V266" s="299">
        <v>0.79999999999999982</v>
      </c>
      <c r="W266" s="299">
        <v>0.80999999999999983</v>
      </c>
      <c r="X266" s="299">
        <v>0.81999999999999984</v>
      </c>
      <c r="Y266" s="299">
        <v>0.82999999999999985</v>
      </c>
      <c r="Z266" s="299">
        <v>0.83999999999999986</v>
      </c>
      <c r="AA266" s="299">
        <v>0.84999999999999987</v>
      </c>
      <c r="AB266" s="299">
        <v>0.85999999999999988</v>
      </c>
      <c r="AC266" s="299">
        <v>0.86999999999999988</v>
      </c>
      <c r="AD266" s="299">
        <v>0.87999999999999989</v>
      </c>
      <c r="AE266" s="299">
        <v>0.8899999999999999</v>
      </c>
      <c r="AF266" s="299">
        <v>0.89999999999999991</v>
      </c>
      <c r="AG266" s="299">
        <v>0.90999999999999992</v>
      </c>
      <c r="AH266" s="299">
        <v>0.91999999999999993</v>
      </c>
      <c r="AI266" s="299">
        <v>0.92999999999999994</v>
      </c>
      <c r="AJ266" s="299">
        <v>0.94</v>
      </c>
      <c r="AK266" s="300">
        <v>0.95</v>
      </c>
    </row>
    <row r="267" spans="2:37" x14ac:dyDescent="0.25">
      <c r="B267" s="63"/>
      <c r="C267" t="s">
        <v>550</v>
      </c>
      <c r="D267" t="s">
        <v>610</v>
      </c>
      <c r="E267" s="299">
        <v>1</v>
      </c>
      <c r="F267" s="299">
        <v>1</v>
      </c>
      <c r="G267" s="299">
        <v>1</v>
      </c>
      <c r="H267" s="299">
        <v>1</v>
      </c>
      <c r="I267" s="299">
        <v>1</v>
      </c>
      <c r="J267" s="299">
        <v>1</v>
      </c>
      <c r="K267" s="299">
        <v>1</v>
      </c>
      <c r="L267" s="299">
        <v>1</v>
      </c>
      <c r="M267" s="299">
        <v>1</v>
      </c>
      <c r="N267" s="299">
        <v>1</v>
      </c>
      <c r="O267" s="299">
        <v>1</v>
      </c>
      <c r="P267" s="299">
        <v>1</v>
      </c>
      <c r="Q267" s="299">
        <v>1</v>
      </c>
      <c r="R267" s="299">
        <v>1</v>
      </c>
      <c r="S267" s="299">
        <v>1</v>
      </c>
      <c r="T267" s="299">
        <v>1</v>
      </c>
      <c r="U267" s="299">
        <v>1</v>
      </c>
      <c r="V267" s="299">
        <v>1</v>
      </c>
      <c r="W267" s="299">
        <v>1</v>
      </c>
      <c r="X267" s="299">
        <v>1</v>
      </c>
      <c r="Y267" s="299">
        <v>1</v>
      </c>
      <c r="Z267" s="299">
        <v>1</v>
      </c>
      <c r="AA267" s="299">
        <v>1</v>
      </c>
      <c r="AB267" s="299">
        <v>1</v>
      </c>
      <c r="AC267" s="299">
        <v>1</v>
      </c>
      <c r="AD267" s="299">
        <v>1</v>
      </c>
      <c r="AE267" s="299">
        <v>1</v>
      </c>
      <c r="AF267" s="299">
        <v>1</v>
      </c>
      <c r="AG267" s="299">
        <v>1</v>
      </c>
      <c r="AH267" s="299">
        <v>1</v>
      </c>
      <c r="AI267" s="299">
        <v>1</v>
      </c>
      <c r="AJ267" s="299">
        <v>1</v>
      </c>
      <c r="AK267" s="300">
        <v>1</v>
      </c>
    </row>
    <row r="268" spans="2:37" x14ac:dyDescent="0.25">
      <c r="B268" s="63"/>
      <c r="C268" t="s">
        <v>551</v>
      </c>
      <c r="D268" t="s">
        <v>610</v>
      </c>
      <c r="E268" s="299">
        <v>1</v>
      </c>
      <c r="F268" s="299">
        <v>1</v>
      </c>
      <c r="G268" s="299">
        <v>1</v>
      </c>
      <c r="H268" s="299">
        <v>1</v>
      </c>
      <c r="I268" s="299">
        <v>1</v>
      </c>
      <c r="J268" s="299">
        <v>1</v>
      </c>
      <c r="K268" s="299">
        <v>1</v>
      </c>
      <c r="L268" s="299">
        <v>1</v>
      </c>
      <c r="M268" s="299">
        <v>1</v>
      </c>
      <c r="N268" s="299">
        <v>1</v>
      </c>
      <c r="O268" s="299">
        <v>1</v>
      </c>
      <c r="P268" s="299">
        <v>1</v>
      </c>
      <c r="Q268" s="299">
        <v>1</v>
      </c>
      <c r="R268" s="299">
        <v>0.98</v>
      </c>
      <c r="S268" s="299">
        <v>0.96</v>
      </c>
      <c r="T268" s="299">
        <v>0.94</v>
      </c>
      <c r="U268" s="299">
        <v>0.91999999999999993</v>
      </c>
      <c r="V268" s="299">
        <v>0.89999999999999991</v>
      </c>
      <c r="W268" s="299">
        <v>0.90499999999999992</v>
      </c>
      <c r="X268" s="299">
        <v>0.90999999999999992</v>
      </c>
      <c r="Y268" s="299">
        <v>0.91499999999999992</v>
      </c>
      <c r="Z268" s="299">
        <v>0.91999999999999993</v>
      </c>
      <c r="AA268" s="299">
        <v>0.92499999999999993</v>
      </c>
      <c r="AB268" s="299">
        <v>0.92999999999999994</v>
      </c>
      <c r="AC268" s="299">
        <v>0.93499999999999994</v>
      </c>
      <c r="AD268" s="299">
        <v>0.94</v>
      </c>
      <c r="AE268" s="299">
        <v>0.94499999999999995</v>
      </c>
      <c r="AF268" s="299">
        <v>0.95</v>
      </c>
      <c r="AG268" s="299">
        <v>0.95499999999999996</v>
      </c>
      <c r="AH268" s="299">
        <v>0.96</v>
      </c>
      <c r="AI268" s="299">
        <v>0.96499999999999997</v>
      </c>
      <c r="AJ268" s="299">
        <v>0.97</v>
      </c>
      <c r="AK268" s="300">
        <v>0.97499999999999998</v>
      </c>
    </row>
    <row r="269" spans="2:37" x14ac:dyDescent="0.25">
      <c r="B269" s="63"/>
      <c r="C269" t="s">
        <v>552</v>
      </c>
      <c r="D269" t="s">
        <v>610</v>
      </c>
      <c r="E269" s="299">
        <v>1</v>
      </c>
      <c r="F269" s="299">
        <v>1</v>
      </c>
      <c r="G269" s="299">
        <v>1</v>
      </c>
      <c r="H269" s="299">
        <v>1</v>
      </c>
      <c r="I269" s="299">
        <v>1</v>
      </c>
      <c r="J269" s="299">
        <v>1</v>
      </c>
      <c r="K269" s="299">
        <v>1</v>
      </c>
      <c r="L269" s="299">
        <v>1</v>
      </c>
      <c r="M269" s="299">
        <v>1</v>
      </c>
      <c r="N269" s="299">
        <v>1</v>
      </c>
      <c r="O269" s="299">
        <v>1</v>
      </c>
      <c r="P269" s="299">
        <v>1</v>
      </c>
      <c r="Q269" s="299">
        <v>1</v>
      </c>
      <c r="R269" s="299">
        <v>1</v>
      </c>
      <c r="S269" s="299">
        <v>1</v>
      </c>
      <c r="T269" s="299">
        <v>1</v>
      </c>
      <c r="U269" s="299">
        <v>1</v>
      </c>
      <c r="V269" s="299">
        <v>1</v>
      </c>
      <c r="W269" s="299">
        <v>1</v>
      </c>
      <c r="X269" s="299">
        <v>1</v>
      </c>
      <c r="Y269" s="299">
        <v>1</v>
      </c>
      <c r="Z269" s="299">
        <v>1</v>
      </c>
      <c r="AA269" s="299">
        <v>1</v>
      </c>
      <c r="AB269" s="299">
        <v>1</v>
      </c>
      <c r="AC269" s="299">
        <v>1</v>
      </c>
      <c r="AD269" s="299">
        <v>1</v>
      </c>
      <c r="AE269" s="299">
        <v>1</v>
      </c>
      <c r="AF269" s="299">
        <v>1</v>
      </c>
      <c r="AG269" s="299">
        <v>1</v>
      </c>
      <c r="AH269" s="299">
        <v>1</v>
      </c>
      <c r="AI269" s="299">
        <v>1</v>
      </c>
      <c r="AJ269" s="299">
        <v>1</v>
      </c>
      <c r="AK269" s="300">
        <v>1</v>
      </c>
    </row>
    <row r="270" spans="2:37" ht="15.75" thickBot="1" x14ac:dyDescent="0.3">
      <c r="B270" s="58"/>
      <c r="C270" s="59" t="s">
        <v>553</v>
      </c>
      <c r="D270" s="59" t="s">
        <v>610</v>
      </c>
      <c r="E270" s="301">
        <v>1</v>
      </c>
      <c r="F270" s="301">
        <v>1</v>
      </c>
      <c r="G270" s="301">
        <v>1</v>
      </c>
      <c r="H270" s="301">
        <v>1</v>
      </c>
      <c r="I270" s="301">
        <v>1</v>
      </c>
      <c r="J270" s="301">
        <v>1</v>
      </c>
      <c r="K270" s="301">
        <v>1</v>
      </c>
      <c r="L270" s="301">
        <v>1</v>
      </c>
      <c r="M270" s="301">
        <v>1</v>
      </c>
      <c r="N270" s="301">
        <v>1</v>
      </c>
      <c r="O270" s="301">
        <v>1</v>
      </c>
      <c r="P270" s="301">
        <v>1</v>
      </c>
      <c r="Q270" s="301">
        <v>1</v>
      </c>
      <c r="R270" s="301">
        <v>1</v>
      </c>
      <c r="S270" s="301">
        <v>1</v>
      </c>
      <c r="T270" s="301">
        <v>1</v>
      </c>
      <c r="U270" s="301">
        <v>1</v>
      </c>
      <c r="V270" s="301">
        <v>1</v>
      </c>
      <c r="W270" s="301">
        <v>1</v>
      </c>
      <c r="X270" s="301">
        <v>1</v>
      </c>
      <c r="Y270" s="301">
        <v>1</v>
      </c>
      <c r="Z270" s="301">
        <v>1</v>
      </c>
      <c r="AA270" s="301">
        <v>1</v>
      </c>
      <c r="AB270" s="301">
        <v>1</v>
      </c>
      <c r="AC270" s="301">
        <v>1</v>
      </c>
      <c r="AD270" s="301">
        <v>1</v>
      </c>
      <c r="AE270" s="301">
        <v>1</v>
      </c>
      <c r="AF270" s="301">
        <v>1</v>
      </c>
      <c r="AG270" s="301">
        <v>1</v>
      </c>
      <c r="AH270" s="301">
        <v>1</v>
      </c>
      <c r="AI270" s="301">
        <v>1</v>
      </c>
      <c r="AJ270" s="301">
        <v>1</v>
      </c>
      <c r="AK270" s="302">
        <v>1</v>
      </c>
    </row>
    <row r="271" spans="2:37" x14ac:dyDescent="0.25">
      <c r="B271" t="s">
        <v>574</v>
      </c>
      <c r="C271" t="s">
        <v>615</v>
      </c>
    </row>
  </sheetData>
  <mergeCells count="2">
    <mergeCell ref="E249:H249"/>
    <mergeCell ref="C198:D198"/>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D6435-06D1-493A-9943-12970F49A4D7}">
  <sheetPr>
    <tabColor theme="9"/>
  </sheetPr>
  <dimension ref="A1:H31"/>
  <sheetViews>
    <sheetView zoomScaleNormal="100" workbookViewId="0"/>
  </sheetViews>
  <sheetFormatPr defaultRowHeight="15" x14ac:dyDescent="0.25"/>
  <cols>
    <col min="1" max="1" width="26.42578125" customWidth="1"/>
    <col min="2" max="2" width="18.42578125" bestFit="1" customWidth="1"/>
    <col min="3" max="3" width="29.5703125" bestFit="1" customWidth="1"/>
    <col min="4" max="4" width="14.42578125" customWidth="1"/>
    <col min="5" max="5" width="31.42578125" style="4" customWidth="1"/>
    <col min="6" max="6" width="22.85546875" bestFit="1" customWidth="1"/>
    <col min="7" max="7" width="9.85546875" customWidth="1"/>
    <col min="8" max="8" width="58.85546875" customWidth="1"/>
  </cols>
  <sheetData>
    <row r="1" spans="1:8" x14ac:dyDescent="0.25">
      <c r="A1" s="13" t="s">
        <v>238</v>
      </c>
    </row>
    <row r="2" spans="1:8" ht="15.75" thickBot="1" x14ac:dyDescent="0.3">
      <c r="A2" t="s">
        <v>239</v>
      </c>
    </row>
    <row r="3" spans="1:8" x14ac:dyDescent="0.25">
      <c r="A3" s="14" t="s">
        <v>240</v>
      </c>
      <c r="B3" s="15"/>
      <c r="C3" s="15" t="s">
        <v>241</v>
      </c>
      <c r="D3" s="15" t="s">
        <v>242</v>
      </c>
      <c r="E3" s="16" t="s">
        <v>243</v>
      </c>
      <c r="F3" s="15" t="s">
        <v>244</v>
      </c>
      <c r="G3" s="17" t="s">
        <v>242</v>
      </c>
      <c r="H3" s="18" t="s">
        <v>243</v>
      </c>
    </row>
    <row r="4" spans="1:8" ht="108" customHeight="1" x14ac:dyDescent="0.25">
      <c r="A4" s="19" t="s">
        <v>245</v>
      </c>
      <c r="B4" s="6" t="s">
        <v>246</v>
      </c>
      <c r="C4" s="20">
        <v>10</v>
      </c>
      <c r="D4" s="5" t="s">
        <v>247</v>
      </c>
      <c r="E4" s="21" t="s">
        <v>248</v>
      </c>
      <c r="F4" s="11" t="s">
        <v>249</v>
      </c>
      <c r="G4" s="12" t="s">
        <v>250</v>
      </c>
      <c r="H4" s="22" t="s">
        <v>757</v>
      </c>
    </row>
    <row r="5" spans="1:8" ht="90" x14ac:dyDescent="0.25">
      <c r="A5" s="19" t="s">
        <v>245</v>
      </c>
      <c r="B5" s="6" t="s">
        <v>251</v>
      </c>
      <c r="C5" s="20">
        <v>12.8</v>
      </c>
      <c r="D5" s="5" t="s">
        <v>247</v>
      </c>
      <c r="E5" s="23" t="s">
        <v>252</v>
      </c>
      <c r="F5" s="11" t="s">
        <v>253</v>
      </c>
      <c r="G5" s="12" t="s">
        <v>250</v>
      </c>
      <c r="H5" s="22" t="s">
        <v>254</v>
      </c>
    </row>
    <row r="6" spans="1:8" x14ac:dyDescent="0.25">
      <c r="A6" s="19" t="s">
        <v>245</v>
      </c>
      <c r="B6" s="6" t="s">
        <v>255</v>
      </c>
      <c r="C6" s="6" t="s">
        <v>256</v>
      </c>
      <c r="D6" s="11"/>
      <c r="E6" s="6"/>
      <c r="F6" s="6"/>
      <c r="G6" s="24"/>
      <c r="H6" s="22"/>
    </row>
    <row r="7" spans="1:8" ht="60.95" customHeight="1" x14ac:dyDescent="0.25">
      <c r="A7" s="19" t="s">
        <v>257</v>
      </c>
      <c r="B7" s="6" t="s">
        <v>258</v>
      </c>
      <c r="C7" s="25" t="s">
        <v>259</v>
      </c>
      <c r="D7" s="5" t="s">
        <v>247</v>
      </c>
      <c r="E7" s="6" t="s">
        <v>260</v>
      </c>
      <c r="F7" s="6" t="s">
        <v>261</v>
      </c>
      <c r="G7" s="24"/>
      <c r="H7" s="22"/>
    </row>
    <row r="8" spans="1:8" ht="30" x14ac:dyDescent="0.25">
      <c r="A8" s="19" t="s">
        <v>257</v>
      </c>
      <c r="B8" s="6" t="s">
        <v>262</v>
      </c>
      <c r="C8" s="26">
        <v>19.600000000000001</v>
      </c>
      <c r="D8" s="5" t="s">
        <v>247</v>
      </c>
      <c r="E8" s="6" t="s">
        <v>263</v>
      </c>
      <c r="F8" s="6" t="s">
        <v>261</v>
      </c>
      <c r="G8" s="24"/>
      <c r="H8" s="22"/>
    </row>
    <row r="9" spans="1:8" ht="75" x14ac:dyDescent="0.25">
      <c r="A9" s="19" t="s">
        <v>257</v>
      </c>
      <c r="B9" s="6" t="s">
        <v>835</v>
      </c>
      <c r="C9" s="27" t="s">
        <v>834</v>
      </c>
      <c r="D9" s="5" t="s">
        <v>247</v>
      </c>
      <c r="E9" s="6" t="s">
        <v>836</v>
      </c>
      <c r="F9" s="6" t="s">
        <v>265</v>
      </c>
      <c r="G9" s="24"/>
      <c r="H9" s="22"/>
    </row>
    <row r="10" spans="1:8" ht="96" customHeight="1" x14ac:dyDescent="0.25">
      <c r="A10" s="19" t="s">
        <v>266</v>
      </c>
      <c r="B10" s="6" t="s">
        <v>838</v>
      </c>
      <c r="C10" s="27" t="s">
        <v>837</v>
      </c>
      <c r="D10" s="5" t="s">
        <v>267</v>
      </c>
      <c r="E10" s="6" t="s">
        <v>839</v>
      </c>
      <c r="F10" s="6" t="s">
        <v>261</v>
      </c>
      <c r="G10" s="24"/>
      <c r="H10" s="22" t="s">
        <v>842</v>
      </c>
    </row>
    <row r="11" spans="1:8" ht="75.599999999999994" customHeight="1" thickBot="1" x14ac:dyDescent="0.3">
      <c r="A11" s="19" t="s">
        <v>266</v>
      </c>
      <c r="B11" s="28" t="s">
        <v>840</v>
      </c>
      <c r="C11" s="29">
        <v>10</v>
      </c>
      <c r="D11" s="30" t="s">
        <v>267</v>
      </c>
      <c r="E11" s="28" t="s">
        <v>268</v>
      </c>
      <c r="F11" s="28"/>
      <c r="G11" s="31"/>
      <c r="H11" s="32"/>
    </row>
    <row r="12" spans="1:8" x14ac:dyDescent="0.25">
      <c r="A12" s="440" t="s">
        <v>841</v>
      </c>
    </row>
    <row r="13" spans="1:8" x14ac:dyDescent="0.25">
      <c r="A13" s="441"/>
    </row>
    <row r="14" spans="1:8" ht="15.75" thickBot="1" x14ac:dyDescent="0.3">
      <c r="A14" s="13" t="s">
        <v>269</v>
      </c>
    </row>
    <row r="15" spans="1:8" x14ac:dyDescent="0.25">
      <c r="A15" s="33"/>
      <c r="B15" s="34"/>
      <c r="C15" s="34" t="s">
        <v>270</v>
      </c>
      <c r="D15" s="34" t="s">
        <v>271</v>
      </c>
      <c r="E15" s="35" t="s">
        <v>272</v>
      </c>
    </row>
    <row r="16" spans="1:8" x14ac:dyDescent="0.25">
      <c r="A16" s="36" t="s">
        <v>273</v>
      </c>
      <c r="B16" s="37" t="s">
        <v>274</v>
      </c>
      <c r="C16" s="38">
        <v>0.7</v>
      </c>
      <c r="D16" s="37">
        <v>1200</v>
      </c>
      <c r="E16" s="39">
        <v>2</v>
      </c>
      <c r="F16" s="40"/>
    </row>
    <row r="17" spans="1:8" x14ac:dyDescent="0.25">
      <c r="A17" s="36"/>
      <c r="B17" s="37" t="s">
        <v>275</v>
      </c>
      <c r="C17" s="38">
        <v>0.8</v>
      </c>
      <c r="D17" s="37">
        <v>250</v>
      </c>
      <c r="E17" s="41">
        <v>0.5</v>
      </c>
      <c r="F17" s="42"/>
    </row>
    <row r="18" spans="1:8" x14ac:dyDescent="0.25">
      <c r="A18" s="36"/>
      <c r="B18" s="37" t="s">
        <v>276</v>
      </c>
      <c r="C18" s="38">
        <v>0.84</v>
      </c>
      <c r="D18" s="37"/>
      <c r="E18" s="41">
        <v>0.5</v>
      </c>
      <c r="F18" s="42"/>
    </row>
    <row r="19" spans="1:8" x14ac:dyDescent="0.25">
      <c r="A19" s="36" t="s">
        <v>277</v>
      </c>
      <c r="B19" s="37" t="s">
        <v>245</v>
      </c>
      <c r="C19" s="38">
        <v>0.8</v>
      </c>
      <c r="D19" s="37">
        <v>1400</v>
      </c>
      <c r="E19" s="41">
        <v>1.37</v>
      </c>
      <c r="H19" s="44"/>
    </row>
    <row r="20" spans="1:8" ht="15.75" thickBot="1" x14ac:dyDescent="0.3">
      <c r="A20" s="45"/>
      <c r="B20" s="46" t="s">
        <v>278</v>
      </c>
      <c r="C20" s="47">
        <v>0.98</v>
      </c>
      <c r="D20" s="46">
        <v>250</v>
      </c>
      <c r="E20" s="41">
        <v>0.24</v>
      </c>
      <c r="H20" s="44"/>
    </row>
    <row r="21" spans="1:8" x14ac:dyDescent="0.25">
      <c r="A21" t="s">
        <v>279</v>
      </c>
    </row>
    <row r="23" spans="1:8" ht="15.75" thickBot="1" x14ac:dyDescent="0.3">
      <c r="A23" s="13" t="s">
        <v>280</v>
      </c>
    </row>
    <row r="24" spans="1:8" x14ac:dyDescent="0.25">
      <c r="A24" s="33" t="s">
        <v>281</v>
      </c>
      <c r="B24" s="49">
        <v>0.3</v>
      </c>
      <c r="C24" s="35"/>
    </row>
    <row r="25" spans="1:8" x14ac:dyDescent="0.25">
      <c r="A25" s="36" t="s">
        <v>282</v>
      </c>
      <c r="B25" s="37">
        <v>7</v>
      </c>
      <c r="C25" s="43" t="s">
        <v>283</v>
      </c>
    </row>
    <row r="26" spans="1:8" ht="15.75" thickBot="1" x14ac:dyDescent="0.3">
      <c r="A26" s="45" t="s">
        <v>284</v>
      </c>
      <c r="B26" s="46">
        <v>10</v>
      </c>
      <c r="C26" s="48" t="s">
        <v>285</v>
      </c>
    </row>
    <row r="28" spans="1:8" ht="15.75" thickBot="1" x14ac:dyDescent="0.3">
      <c r="A28" s="13" t="s">
        <v>286</v>
      </c>
    </row>
    <row r="29" spans="1:8" x14ac:dyDescent="0.25">
      <c r="A29" s="33" t="s">
        <v>274</v>
      </c>
      <c r="B29" s="35" t="s">
        <v>287</v>
      </c>
    </row>
    <row r="30" spans="1:8" x14ac:dyDescent="0.25">
      <c r="A30" s="36" t="s">
        <v>275</v>
      </c>
      <c r="B30" s="43" t="s">
        <v>287</v>
      </c>
    </row>
    <row r="31" spans="1:8" ht="15.75" thickBot="1" x14ac:dyDescent="0.3">
      <c r="A31" s="45" t="s">
        <v>276</v>
      </c>
      <c r="B31" s="48" t="s">
        <v>266</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ECA93-503C-4105-A876-C35D8BC63ED2}">
  <sheetPr>
    <tabColor theme="9"/>
  </sheetPr>
  <dimension ref="A1:J71"/>
  <sheetViews>
    <sheetView zoomScaleNormal="100" workbookViewId="0">
      <selection activeCell="D11" sqref="D11"/>
    </sheetView>
  </sheetViews>
  <sheetFormatPr defaultRowHeight="15" x14ac:dyDescent="0.25"/>
  <cols>
    <col min="1" max="1" width="36.5703125" customWidth="1"/>
    <col min="2" max="2" width="23" bestFit="1" customWidth="1"/>
    <col min="3" max="5" width="10.85546875" customWidth="1"/>
    <col min="6" max="6" width="11" bestFit="1" customWidth="1"/>
  </cols>
  <sheetData>
    <row r="1" spans="1:10" ht="75" customHeight="1" thickBot="1" x14ac:dyDescent="0.3">
      <c r="A1" s="495" t="s">
        <v>288</v>
      </c>
      <c r="B1" s="496"/>
      <c r="C1" s="496"/>
      <c r="D1" s="496"/>
      <c r="E1" s="497"/>
    </row>
    <row r="2" spans="1:10" x14ac:dyDescent="0.25">
      <c r="A2" s="50"/>
    </row>
    <row r="3" spans="1:10" ht="15.75" thickBot="1" x14ac:dyDescent="0.3">
      <c r="A3" s="50"/>
    </row>
    <row r="4" spans="1:10" x14ac:dyDescent="0.25">
      <c r="A4" s="51" t="s">
        <v>289</v>
      </c>
      <c r="B4" s="52"/>
      <c r="C4" s="52">
        <v>2020</v>
      </c>
      <c r="D4" s="52">
        <v>2035</v>
      </c>
      <c r="E4" s="53">
        <v>2050</v>
      </c>
    </row>
    <row r="5" spans="1:10" x14ac:dyDescent="0.25">
      <c r="A5" s="54"/>
      <c r="B5" s="55" t="s">
        <v>290</v>
      </c>
      <c r="C5" s="56">
        <v>184381.19378336688</v>
      </c>
      <c r="D5" s="56">
        <v>214017.76069898831</v>
      </c>
      <c r="E5" s="57">
        <v>230857.16697024187</v>
      </c>
    </row>
    <row r="6" spans="1:10" ht="15.75" thickBot="1" x14ac:dyDescent="0.3">
      <c r="A6" s="58"/>
      <c r="B6" s="59" t="s">
        <v>291</v>
      </c>
      <c r="C6" s="60">
        <v>1797159.6317157375</v>
      </c>
      <c r="D6" s="60">
        <v>2074589.381088651</v>
      </c>
      <c r="E6" s="61">
        <v>2231564.0563860121</v>
      </c>
      <c r="G6" s="62"/>
    </row>
    <row r="7" spans="1:10" ht="15.75" thickBot="1" x14ac:dyDescent="0.3"/>
    <row r="8" spans="1:10" x14ac:dyDescent="0.25">
      <c r="A8" s="51" t="s">
        <v>292</v>
      </c>
      <c r="B8" s="52"/>
      <c r="C8" s="52"/>
      <c r="D8" s="52"/>
      <c r="E8" s="53"/>
    </row>
    <row r="9" spans="1:10" x14ac:dyDescent="0.25">
      <c r="A9" s="63"/>
      <c r="C9">
        <v>2020</v>
      </c>
      <c r="D9">
        <v>2035</v>
      </c>
      <c r="E9" s="64">
        <v>2050</v>
      </c>
    </row>
    <row r="10" spans="1:10" x14ac:dyDescent="0.25">
      <c r="A10" s="65" t="s">
        <v>293</v>
      </c>
      <c r="B10" s="66"/>
      <c r="C10" s="66"/>
      <c r="D10" s="66"/>
      <c r="E10" s="67"/>
    </row>
    <row r="11" spans="1:10" x14ac:dyDescent="0.25">
      <c r="A11" s="63"/>
      <c r="B11" t="s">
        <v>0</v>
      </c>
      <c r="C11" s="68">
        <v>1</v>
      </c>
      <c r="D11" s="68">
        <v>0.88</v>
      </c>
      <c r="E11" s="69">
        <v>0.79</v>
      </c>
    </row>
    <row r="12" spans="1:10" x14ac:dyDescent="0.25">
      <c r="A12" s="63"/>
      <c r="B12" t="s">
        <v>295</v>
      </c>
      <c r="C12" s="68">
        <v>1</v>
      </c>
      <c r="D12" s="68">
        <v>0.79</v>
      </c>
      <c r="E12" s="69">
        <v>0.67</v>
      </c>
    </row>
    <row r="13" spans="1:10" x14ac:dyDescent="0.25">
      <c r="A13" s="63"/>
      <c r="B13" t="s">
        <v>2</v>
      </c>
      <c r="C13" s="68">
        <v>1</v>
      </c>
      <c r="D13" s="68">
        <v>0.79</v>
      </c>
      <c r="E13" s="69">
        <v>0.67</v>
      </c>
      <c r="J13" s="70"/>
    </row>
    <row r="14" spans="1:10" x14ac:dyDescent="0.25">
      <c r="A14" s="63"/>
      <c r="B14" t="s">
        <v>3</v>
      </c>
      <c r="C14" s="68">
        <v>1</v>
      </c>
      <c r="D14" s="68">
        <v>0.71</v>
      </c>
      <c r="E14" s="69">
        <v>0.56999999999999995</v>
      </c>
      <c r="J14" s="70"/>
    </row>
    <row r="15" spans="1:10" x14ac:dyDescent="0.25">
      <c r="A15" s="63"/>
      <c r="B15" t="s">
        <v>44</v>
      </c>
      <c r="C15" s="68">
        <v>1</v>
      </c>
      <c r="D15" s="68">
        <v>0.71</v>
      </c>
      <c r="E15" s="69">
        <v>0.56999999999999995</v>
      </c>
    </row>
    <row r="16" spans="1:10" x14ac:dyDescent="0.25">
      <c r="A16" s="63"/>
      <c r="B16" t="s">
        <v>49</v>
      </c>
      <c r="C16" s="68">
        <v>1</v>
      </c>
      <c r="D16" s="68">
        <v>0.71</v>
      </c>
      <c r="E16" s="69">
        <v>0.56999999999999995</v>
      </c>
    </row>
    <row r="17" spans="1:5" x14ac:dyDescent="0.25">
      <c r="A17" s="65" t="s">
        <v>296</v>
      </c>
      <c r="B17" s="66"/>
      <c r="C17" s="66"/>
      <c r="D17" s="66"/>
      <c r="E17" s="67"/>
    </row>
    <row r="18" spans="1:5" x14ac:dyDescent="0.25">
      <c r="A18" s="63"/>
      <c r="B18" t="s">
        <v>0</v>
      </c>
      <c r="C18" s="68">
        <v>1</v>
      </c>
      <c r="D18" s="68">
        <v>0.95</v>
      </c>
      <c r="E18" s="69">
        <v>0.91</v>
      </c>
    </row>
    <row r="19" spans="1:5" x14ac:dyDescent="0.25">
      <c r="A19" s="63"/>
      <c r="B19" t="s">
        <v>295</v>
      </c>
      <c r="C19" s="68">
        <v>1</v>
      </c>
      <c r="D19" s="68">
        <v>0.93</v>
      </c>
      <c r="E19" s="69">
        <v>0.87</v>
      </c>
    </row>
    <row r="20" spans="1:5" x14ac:dyDescent="0.25">
      <c r="A20" s="63"/>
      <c r="B20" t="s">
        <v>2</v>
      </c>
      <c r="C20" s="68">
        <v>1</v>
      </c>
      <c r="D20" s="68">
        <v>0.93</v>
      </c>
      <c r="E20" s="69">
        <v>0.87</v>
      </c>
    </row>
    <row r="21" spans="1:5" x14ac:dyDescent="0.25">
      <c r="A21" s="63"/>
      <c r="B21" t="s">
        <v>3</v>
      </c>
      <c r="C21" s="68">
        <v>1</v>
      </c>
      <c r="D21" s="68">
        <v>0.88</v>
      </c>
      <c r="E21" s="69">
        <v>0.79</v>
      </c>
    </row>
    <row r="22" spans="1:5" x14ac:dyDescent="0.25">
      <c r="A22" s="63"/>
      <c r="B22" t="s">
        <v>44</v>
      </c>
      <c r="C22" s="68">
        <v>1</v>
      </c>
      <c r="D22" s="68">
        <v>0.88</v>
      </c>
      <c r="E22" s="69">
        <v>0.79</v>
      </c>
    </row>
    <row r="23" spans="1:5" x14ac:dyDescent="0.25">
      <c r="A23" s="63"/>
      <c r="B23" t="s">
        <v>49</v>
      </c>
      <c r="C23" s="68">
        <v>1</v>
      </c>
      <c r="D23" s="68">
        <v>0.88</v>
      </c>
      <c r="E23" s="69">
        <v>0.79</v>
      </c>
    </row>
    <row r="24" spans="1:5" x14ac:dyDescent="0.25">
      <c r="A24" s="63" t="s">
        <v>297</v>
      </c>
      <c r="E24" s="64"/>
    </row>
    <row r="25" spans="1:5" ht="15.75" thickBot="1" x14ac:dyDescent="0.3">
      <c r="A25" s="58"/>
      <c r="B25" s="59"/>
      <c r="C25" s="59"/>
      <c r="D25" s="59"/>
      <c r="E25" s="71"/>
    </row>
    <row r="27" spans="1:5" ht="15.75" thickBot="1" x14ac:dyDescent="0.3">
      <c r="A27" s="13" t="s">
        <v>298</v>
      </c>
      <c r="B27" t="s">
        <v>299</v>
      </c>
    </row>
    <row r="28" spans="1:5" ht="45" x14ac:dyDescent="0.25">
      <c r="A28" s="72" t="s">
        <v>831</v>
      </c>
      <c r="B28" s="73"/>
      <c r="C28" s="439" t="s">
        <v>300</v>
      </c>
      <c r="D28" s="75" t="s">
        <v>301</v>
      </c>
    </row>
    <row r="29" spans="1:5" x14ac:dyDescent="0.25">
      <c r="A29" s="63"/>
      <c r="B29" t="s">
        <v>0</v>
      </c>
      <c r="C29" s="437" t="s">
        <v>20</v>
      </c>
      <c r="D29" s="77">
        <v>20</v>
      </c>
      <c r="E29" s="68"/>
    </row>
    <row r="30" spans="1:5" x14ac:dyDescent="0.25">
      <c r="A30" s="63"/>
      <c r="B30" t="s">
        <v>295</v>
      </c>
      <c r="C30" s="76">
        <v>2060</v>
      </c>
      <c r="D30" s="77">
        <v>20</v>
      </c>
      <c r="E30" s="68"/>
    </row>
    <row r="31" spans="1:5" x14ac:dyDescent="0.25">
      <c r="A31" s="63"/>
      <c r="B31" t="s">
        <v>2</v>
      </c>
      <c r="C31" s="76">
        <v>2050</v>
      </c>
      <c r="D31" s="77">
        <v>20</v>
      </c>
      <c r="E31" s="68"/>
    </row>
    <row r="32" spans="1:5" x14ac:dyDescent="0.25">
      <c r="A32" s="63"/>
      <c r="B32" t="s">
        <v>3</v>
      </c>
      <c r="C32" s="76">
        <v>2060</v>
      </c>
      <c r="D32" s="77">
        <v>20</v>
      </c>
      <c r="E32" s="68"/>
    </row>
    <row r="33" spans="1:5" x14ac:dyDescent="0.25">
      <c r="A33" s="63"/>
      <c r="B33" t="s">
        <v>44</v>
      </c>
      <c r="C33" s="76">
        <v>2050</v>
      </c>
      <c r="D33" s="77">
        <v>20</v>
      </c>
      <c r="E33" s="68"/>
    </row>
    <row r="34" spans="1:5" x14ac:dyDescent="0.25">
      <c r="A34" s="63"/>
      <c r="B34" t="s">
        <v>49</v>
      </c>
      <c r="C34" s="76">
        <v>2050</v>
      </c>
      <c r="D34" s="77">
        <v>20</v>
      </c>
      <c r="E34" s="68"/>
    </row>
    <row r="35" spans="1:5" x14ac:dyDescent="0.25">
      <c r="A35" s="78" t="s">
        <v>302</v>
      </c>
      <c r="B35" s="79"/>
      <c r="C35" s="80"/>
      <c r="D35" s="81"/>
    </row>
    <row r="36" spans="1:5" x14ac:dyDescent="0.25">
      <c r="A36" s="63"/>
      <c r="B36" t="s">
        <v>0</v>
      </c>
      <c r="C36" s="437" t="s">
        <v>20</v>
      </c>
      <c r="D36" s="438" t="s">
        <v>20</v>
      </c>
      <c r="E36" s="68"/>
    </row>
    <row r="37" spans="1:5" x14ac:dyDescent="0.25">
      <c r="A37" s="63"/>
      <c r="B37" t="s">
        <v>295</v>
      </c>
      <c r="C37" s="76">
        <v>2040</v>
      </c>
      <c r="D37" s="77">
        <v>3</v>
      </c>
      <c r="E37" s="68"/>
    </row>
    <row r="38" spans="1:5" x14ac:dyDescent="0.25">
      <c r="A38" s="63"/>
      <c r="B38" t="s">
        <v>2</v>
      </c>
      <c r="C38" s="76">
        <v>2025</v>
      </c>
      <c r="D38" s="77">
        <v>3</v>
      </c>
      <c r="E38" s="68"/>
    </row>
    <row r="39" spans="1:5" x14ac:dyDescent="0.25">
      <c r="A39" s="63"/>
      <c r="B39" t="s">
        <v>3</v>
      </c>
      <c r="C39" s="76">
        <v>2040</v>
      </c>
      <c r="D39" s="77">
        <v>3</v>
      </c>
      <c r="E39" s="68"/>
    </row>
    <row r="40" spans="1:5" x14ac:dyDescent="0.25">
      <c r="A40" s="63"/>
      <c r="B40" t="s">
        <v>44</v>
      </c>
      <c r="C40" s="76">
        <v>2025</v>
      </c>
      <c r="D40" s="77">
        <v>3</v>
      </c>
      <c r="E40" s="68"/>
    </row>
    <row r="41" spans="1:5" x14ac:dyDescent="0.25">
      <c r="A41" s="63"/>
      <c r="B41" t="s">
        <v>49</v>
      </c>
      <c r="C41" s="76">
        <v>2025</v>
      </c>
      <c r="D41" s="77">
        <v>3</v>
      </c>
      <c r="E41" s="68"/>
    </row>
    <row r="42" spans="1:5" x14ac:dyDescent="0.25">
      <c r="A42" s="78" t="s">
        <v>303</v>
      </c>
      <c r="B42" s="66"/>
      <c r="C42" s="82"/>
      <c r="D42" s="83"/>
    </row>
    <row r="43" spans="1:5" x14ac:dyDescent="0.25">
      <c r="A43" s="63"/>
      <c r="B43" t="s">
        <v>0</v>
      </c>
      <c r="C43" s="437" t="s">
        <v>20</v>
      </c>
      <c r="D43" s="438" t="s">
        <v>20</v>
      </c>
      <c r="E43" s="68"/>
    </row>
    <row r="44" spans="1:5" x14ac:dyDescent="0.25">
      <c r="A44" s="63"/>
      <c r="B44" t="s">
        <v>295</v>
      </c>
      <c r="C44" s="76">
        <v>2035</v>
      </c>
      <c r="D44" s="77">
        <v>3</v>
      </c>
      <c r="E44" s="68"/>
    </row>
    <row r="45" spans="1:5" x14ac:dyDescent="0.25">
      <c r="A45" s="63"/>
      <c r="B45" t="s">
        <v>2</v>
      </c>
      <c r="C45" s="76">
        <v>2025</v>
      </c>
      <c r="D45" s="77">
        <v>3</v>
      </c>
      <c r="E45" s="68"/>
    </row>
    <row r="46" spans="1:5" x14ac:dyDescent="0.25">
      <c r="A46" s="63"/>
      <c r="B46" t="s">
        <v>3</v>
      </c>
      <c r="C46" s="76">
        <v>2035</v>
      </c>
      <c r="D46" s="77">
        <v>3</v>
      </c>
      <c r="E46" s="68"/>
    </row>
    <row r="47" spans="1:5" x14ac:dyDescent="0.25">
      <c r="A47" s="63"/>
      <c r="B47" t="s">
        <v>44</v>
      </c>
      <c r="C47" s="76">
        <v>2025</v>
      </c>
      <c r="D47" s="77">
        <v>3</v>
      </c>
      <c r="E47" s="68"/>
    </row>
    <row r="48" spans="1:5" x14ac:dyDescent="0.25">
      <c r="A48" s="63"/>
      <c r="B48" t="s">
        <v>49</v>
      </c>
      <c r="C48" s="76">
        <v>2025</v>
      </c>
      <c r="D48" s="77">
        <v>3</v>
      </c>
      <c r="E48" s="68"/>
    </row>
    <row r="49" spans="1:6" ht="15.75" thickBot="1" x14ac:dyDescent="0.3">
      <c r="A49" s="58"/>
      <c r="B49" s="59"/>
      <c r="C49" s="59"/>
      <c r="D49" s="84"/>
    </row>
    <row r="51" spans="1:6" ht="15.75" thickBot="1" x14ac:dyDescent="0.3">
      <c r="A51" s="85" t="s">
        <v>304</v>
      </c>
      <c r="B51" s="86"/>
      <c r="C51" s="86" t="s">
        <v>305</v>
      </c>
      <c r="D51" s="86"/>
      <c r="E51" s="86"/>
    </row>
    <row r="52" spans="1:6" x14ac:dyDescent="0.25">
      <c r="A52" s="87"/>
      <c r="B52" s="88" t="s">
        <v>306</v>
      </c>
      <c r="C52" s="89"/>
      <c r="D52" s="88" t="s">
        <v>307</v>
      </c>
      <c r="E52" s="90"/>
    </row>
    <row r="53" spans="1:6" ht="30" x14ac:dyDescent="0.25">
      <c r="A53" s="91"/>
      <c r="B53" s="92" t="s">
        <v>308</v>
      </c>
      <c r="C53" s="93" t="s">
        <v>275</v>
      </c>
      <c r="D53" s="92" t="s">
        <v>309</v>
      </c>
      <c r="E53" s="94" t="s">
        <v>275</v>
      </c>
    </row>
    <row r="54" spans="1:6" x14ac:dyDescent="0.25">
      <c r="A54" s="95" t="s">
        <v>315</v>
      </c>
      <c r="B54" s="86">
        <v>0.08</v>
      </c>
      <c r="C54" s="96">
        <v>0.03</v>
      </c>
      <c r="D54" s="86">
        <v>0.02</v>
      </c>
      <c r="E54" s="97">
        <v>0.02</v>
      </c>
    </row>
    <row r="55" spans="1:6" x14ac:dyDescent="0.25">
      <c r="A55" s="95" t="s">
        <v>291</v>
      </c>
      <c r="B55" s="86">
        <v>0.13</v>
      </c>
      <c r="C55" s="96">
        <v>7.0000000000000007E-2</v>
      </c>
      <c r="D55" s="86">
        <v>0.04</v>
      </c>
      <c r="E55" s="97">
        <v>0.05</v>
      </c>
    </row>
    <row r="56" spans="1:6" ht="15.75" thickBot="1" x14ac:dyDescent="0.3">
      <c r="A56" s="98"/>
      <c r="B56" s="99"/>
      <c r="C56" s="100"/>
      <c r="D56" s="99"/>
      <c r="E56" s="101"/>
    </row>
    <row r="58" spans="1:6" ht="15.75" thickBot="1" x14ac:dyDescent="0.3">
      <c r="A58" s="13" t="s">
        <v>310</v>
      </c>
    </row>
    <row r="59" spans="1:6" x14ac:dyDescent="0.25">
      <c r="A59" s="102" t="s">
        <v>311</v>
      </c>
      <c r="B59" s="52"/>
      <c r="C59" s="52"/>
      <c r="D59" s="52"/>
      <c r="E59" s="52"/>
      <c r="F59" s="53"/>
    </row>
    <row r="60" spans="1:6" x14ac:dyDescent="0.25">
      <c r="A60" s="103"/>
      <c r="B60" s="66" t="s">
        <v>312</v>
      </c>
      <c r="C60" s="66" t="s">
        <v>274</v>
      </c>
      <c r="D60" s="66" t="s">
        <v>245</v>
      </c>
      <c r="E60" s="66" t="s">
        <v>313</v>
      </c>
      <c r="F60" s="67" t="s">
        <v>314</v>
      </c>
    </row>
    <row r="61" spans="1:6" x14ac:dyDescent="0.25">
      <c r="A61" s="63" t="s">
        <v>291</v>
      </c>
      <c r="B61" s="104">
        <v>0.78</v>
      </c>
      <c r="C61" s="104">
        <v>0.65</v>
      </c>
      <c r="D61" s="104">
        <v>0.45</v>
      </c>
      <c r="E61" s="68">
        <v>1</v>
      </c>
      <c r="F61" s="105">
        <v>3.52</v>
      </c>
    </row>
    <row r="62" spans="1:6" ht="15.75" thickBot="1" x14ac:dyDescent="0.3">
      <c r="A62" s="58" t="s">
        <v>315</v>
      </c>
      <c r="B62" s="106">
        <v>0.78</v>
      </c>
      <c r="C62" s="106">
        <v>0.65</v>
      </c>
      <c r="D62" s="106">
        <v>0.45</v>
      </c>
      <c r="E62" s="107">
        <v>1</v>
      </c>
      <c r="F62" s="108">
        <v>3.52</v>
      </c>
    </row>
    <row r="63" spans="1:6" ht="15.75" thickBot="1" x14ac:dyDescent="0.3"/>
    <row r="64" spans="1:6" x14ac:dyDescent="0.25">
      <c r="A64" s="102" t="s">
        <v>316</v>
      </c>
      <c r="B64" s="52"/>
      <c r="C64" s="52"/>
      <c r="D64" s="52"/>
      <c r="E64" s="52"/>
      <c r="F64" s="53"/>
    </row>
    <row r="65" spans="1:9" x14ac:dyDescent="0.25">
      <c r="A65" s="103"/>
      <c r="B65" s="66" t="s">
        <v>312</v>
      </c>
      <c r="C65" s="66" t="s">
        <v>274</v>
      </c>
      <c r="D65" s="66" t="s">
        <v>245</v>
      </c>
      <c r="E65" s="66" t="s">
        <v>317</v>
      </c>
      <c r="F65" s="67" t="s">
        <v>314</v>
      </c>
    </row>
    <row r="66" spans="1:9" x14ac:dyDescent="0.25">
      <c r="A66" s="63" t="s">
        <v>291</v>
      </c>
      <c r="B66" s="104">
        <v>0.78</v>
      </c>
      <c r="C66" s="104">
        <v>0.65</v>
      </c>
      <c r="D66" s="104">
        <v>0.45</v>
      </c>
      <c r="E66" s="104">
        <v>0.79</v>
      </c>
      <c r="F66" s="105">
        <v>1.58</v>
      </c>
      <c r="G66" t="s">
        <v>318</v>
      </c>
    </row>
    <row r="67" spans="1:9" ht="15.75" thickBot="1" x14ac:dyDescent="0.3">
      <c r="A67" s="58" t="s">
        <v>315</v>
      </c>
      <c r="B67" s="106">
        <v>0.78</v>
      </c>
      <c r="C67" s="106">
        <v>0.65</v>
      </c>
      <c r="D67" s="106">
        <v>0.45</v>
      </c>
      <c r="E67" s="106">
        <v>0.79</v>
      </c>
      <c r="F67" s="108">
        <v>1.58</v>
      </c>
      <c r="I67" s="104"/>
    </row>
    <row r="68" spans="1:9" x14ac:dyDescent="0.25">
      <c r="I68" s="68"/>
    </row>
    <row r="69" spans="1:9" ht="15.75" thickBot="1" x14ac:dyDescent="0.3">
      <c r="A69" s="13" t="s">
        <v>319</v>
      </c>
    </row>
    <row r="70" spans="1:9" ht="54.75" customHeight="1" x14ac:dyDescent="0.25">
      <c r="A70" s="109" t="s">
        <v>264</v>
      </c>
      <c r="B70" s="498" t="s">
        <v>829</v>
      </c>
      <c r="C70" s="499"/>
      <c r="D70" s="499"/>
      <c r="E70" s="500"/>
    </row>
    <row r="71" spans="1:9" ht="56.25" customHeight="1" thickBot="1" x14ac:dyDescent="0.3">
      <c r="A71" s="110" t="s">
        <v>320</v>
      </c>
      <c r="B71" s="501" t="s">
        <v>830</v>
      </c>
      <c r="C71" s="502"/>
      <c r="D71" s="502"/>
      <c r="E71" s="503"/>
    </row>
  </sheetData>
  <mergeCells count="3">
    <mergeCell ref="A1:E1"/>
    <mergeCell ref="B70:E70"/>
    <mergeCell ref="B71:E71"/>
  </mergeCells>
  <conditionalFormatting sqref="G6">
    <cfRule type="expression" dxfId="8" priority="2">
      <formula>$M6="awaiting evidence"</formula>
    </cfRule>
  </conditionalFormatting>
  <conditionalFormatting sqref="A2:A3">
    <cfRule type="expression" dxfId="7" priority="1">
      <formula>$M2="awaiting evidence"</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7EDD1-BE68-4757-9E38-4A96D085D4BE}">
  <sheetPr>
    <tabColor theme="9"/>
  </sheetPr>
  <dimension ref="A1:L54"/>
  <sheetViews>
    <sheetView zoomScaleNormal="100" workbookViewId="0"/>
  </sheetViews>
  <sheetFormatPr defaultRowHeight="15" x14ac:dyDescent="0.25"/>
  <cols>
    <col min="1" max="1" width="24.42578125" customWidth="1"/>
    <col min="2" max="2" width="24.140625" bestFit="1" customWidth="1"/>
    <col min="3" max="3" width="21.7109375" customWidth="1"/>
    <col min="4" max="4" width="16.5703125" customWidth="1"/>
    <col min="5" max="5" width="19.140625" customWidth="1"/>
    <col min="6" max="11" width="11.42578125" customWidth="1"/>
    <col min="12" max="13" width="9.5703125" bestFit="1" customWidth="1"/>
  </cols>
  <sheetData>
    <row r="1" spans="1:12" x14ac:dyDescent="0.25">
      <c r="A1" s="13" t="s">
        <v>321</v>
      </c>
    </row>
    <row r="2" spans="1:12" ht="15.75" thickBot="1" x14ac:dyDescent="0.3"/>
    <row r="3" spans="1:12" ht="15.75" thickBot="1" x14ac:dyDescent="0.3">
      <c r="A3" s="111" t="s">
        <v>322</v>
      </c>
      <c r="F3" s="504" t="s">
        <v>323</v>
      </c>
      <c r="G3" s="505"/>
      <c r="H3" s="505"/>
      <c r="I3" s="505"/>
      <c r="J3" s="505"/>
      <c r="K3" s="506"/>
    </row>
    <row r="4" spans="1:12" ht="30.75" thickBot="1" x14ac:dyDescent="0.3">
      <c r="A4" s="112" t="s">
        <v>324</v>
      </c>
      <c r="B4" s="113" t="s">
        <v>325</v>
      </c>
      <c r="C4" s="114" t="s">
        <v>326</v>
      </c>
      <c r="D4" s="115" t="s">
        <v>327</v>
      </c>
      <c r="E4" s="116" t="s">
        <v>328</v>
      </c>
      <c r="F4" s="117">
        <v>2020</v>
      </c>
      <c r="G4" s="117">
        <v>2021</v>
      </c>
      <c r="H4" s="117">
        <v>2022</v>
      </c>
      <c r="I4" s="117">
        <v>2023</v>
      </c>
      <c r="J4" s="117">
        <v>2024</v>
      </c>
      <c r="K4" s="118">
        <v>2025</v>
      </c>
    </row>
    <row r="5" spans="1:12" x14ac:dyDescent="0.25">
      <c r="A5" s="119" t="s">
        <v>329</v>
      </c>
      <c r="B5" s="120" t="s">
        <v>330</v>
      </c>
      <c r="C5" s="120">
        <v>0.42499999999999999</v>
      </c>
      <c r="D5" s="121">
        <v>133.30000000000001</v>
      </c>
      <c r="E5" s="122">
        <v>0.49627590000000005</v>
      </c>
      <c r="F5" s="123"/>
      <c r="G5" s="123">
        <v>0.9</v>
      </c>
      <c r="H5" s="123">
        <v>0.1</v>
      </c>
      <c r="I5" s="123"/>
      <c r="J5" s="123"/>
      <c r="K5" s="124"/>
    </row>
    <row r="6" spans="1:12" x14ac:dyDescent="0.25">
      <c r="A6" s="125" t="s">
        <v>331</v>
      </c>
      <c r="B6" s="126" t="s">
        <v>330</v>
      </c>
      <c r="C6" s="126">
        <v>0.45086527761789646</v>
      </c>
      <c r="D6" s="127">
        <v>119</v>
      </c>
      <c r="E6" s="128">
        <v>0.47</v>
      </c>
      <c r="F6" s="129"/>
      <c r="G6" s="129">
        <v>0.25</v>
      </c>
      <c r="H6" s="129">
        <v>0.75</v>
      </c>
      <c r="I6" s="129"/>
      <c r="J6" s="129"/>
      <c r="K6" s="130"/>
    </row>
    <row r="7" spans="1:12" x14ac:dyDescent="0.25">
      <c r="A7" s="125" t="s">
        <v>332</v>
      </c>
      <c r="B7" s="126" t="s">
        <v>330</v>
      </c>
      <c r="C7" s="126">
        <v>0.41007226138227598</v>
      </c>
      <c r="D7" s="127">
        <v>103</v>
      </c>
      <c r="E7" s="128">
        <v>0.36999999999999994</v>
      </c>
      <c r="F7" s="129"/>
      <c r="G7" s="129"/>
      <c r="H7" s="129"/>
      <c r="I7" s="129">
        <v>0.5</v>
      </c>
      <c r="J7" s="129">
        <v>0.5</v>
      </c>
      <c r="K7" s="130"/>
      <c r="L7" t="s">
        <v>333</v>
      </c>
    </row>
    <row r="8" spans="1:12" x14ac:dyDescent="0.25">
      <c r="A8" s="125" t="s">
        <v>334</v>
      </c>
      <c r="B8" s="126" t="s">
        <v>330</v>
      </c>
      <c r="C8" s="126">
        <v>0.42499999999999999</v>
      </c>
      <c r="D8" s="127">
        <v>170</v>
      </c>
      <c r="E8" s="128">
        <v>0.63290999999999997</v>
      </c>
      <c r="F8" s="129"/>
      <c r="G8" s="129"/>
      <c r="H8" s="129"/>
      <c r="I8" s="129">
        <v>0.5</v>
      </c>
      <c r="J8" s="129">
        <v>0.5</v>
      </c>
      <c r="K8" s="130"/>
    </row>
    <row r="9" spans="1:12" x14ac:dyDescent="0.25">
      <c r="A9" s="125" t="s">
        <v>335</v>
      </c>
      <c r="B9" s="131" t="s">
        <v>330</v>
      </c>
      <c r="C9" s="126">
        <v>0.42499999999999999</v>
      </c>
      <c r="D9" s="127">
        <v>93.5</v>
      </c>
      <c r="E9" s="128">
        <v>0.34810049999999998</v>
      </c>
      <c r="F9" s="129"/>
      <c r="G9" s="129">
        <v>0.2</v>
      </c>
      <c r="H9" s="129">
        <v>0.8</v>
      </c>
      <c r="I9" s="129"/>
      <c r="J9" s="129"/>
      <c r="K9" s="130"/>
      <c r="L9" t="s">
        <v>333</v>
      </c>
    </row>
    <row r="10" spans="1:12" x14ac:dyDescent="0.25">
      <c r="A10" s="125" t="s">
        <v>336</v>
      </c>
      <c r="B10" s="131" t="s">
        <v>337</v>
      </c>
      <c r="C10" s="126">
        <v>0.95</v>
      </c>
      <c r="D10" s="127">
        <v>31</v>
      </c>
      <c r="E10" s="128">
        <v>0.25798199999999999</v>
      </c>
      <c r="F10" s="129"/>
      <c r="G10" s="129">
        <v>1</v>
      </c>
      <c r="H10" s="129"/>
      <c r="I10" s="129"/>
      <c r="J10" s="129"/>
      <c r="K10" s="132"/>
    </row>
    <row r="11" spans="1:12" ht="15.75" thickBot="1" x14ac:dyDescent="0.3">
      <c r="A11" s="133" t="s">
        <v>338</v>
      </c>
      <c r="B11" s="134" t="s">
        <v>337</v>
      </c>
      <c r="C11" s="135">
        <v>0.95</v>
      </c>
      <c r="D11" s="134">
        <v>152</v>
      </c>
      <c r="E11" s="136">
        <v>1.2649440000000001</v>
      </c>
      <c r="F11" s="137"/>
      <c r="G11" s="137"/>
      <c r="H11" s="137"/>
      <c r="I11" s="138">
        <v>0.5</v>
      </c>
      <c r="J11" s="138">
        <v>0.5</v>
      </c>
      <c r="K11" s="139"/>
    </row>
    <row r="12" spans="1:12" x14ac:dyDescent="0.25">
      <c r="A12" s="140"/>
      <c r="B12" s="140"/>
      <c r="C12" s="140"/>
    </row>
    <row r="13" spans="1:12" ht="15.75" thickBot="1" x14ac:dyDescent="0.3"/>
    <row r="14" spans="1:12" ht="29.25" customHeight="1" thickBot="1" x14ac:dyDescent="0.3">
      <c r="A14" s="141" t="s">
        <v>339</v>
      </c>
      <c r="J14" s="507" t="s">
        <v>340</v>
      </c>
      <c r="K14" s="508"/>
    </row>
    <row r="15" spans="1:12" ht="105.75" thickBot="1" x14ac:dyDescent="0.3">
      <c r="A15" s="142"/>
      <c r="B15" s="143" t="s">
        <v>341</v>
      </c>
      <c r="C15" s="143" t="s">
        <v>342</v>
      </c>
      <c r="D15" s="143" t="s">
        <v>343</v>
      </c>
      <c r="E15" s="143" t="s">
        <v>344</v>
      </c>
      <c r="F15" s="143" t="s">
        <v>345</v>
      </c>
      <c r="G15" s="143" t="s">
        <v>346</v>
      </c>
      <c r="H15" s="143" t="s">
        <v>347</v>
      </c>
      <c r="I15" s="144" t="s">
        <v>348</v>
      </c>
      <c r="J15" s="143" t="s">
        <v>349</v>
      </c>
      <c r="K15" s="145" t="s">
        <v>758</v>
      </c>
      <c r="L15" t="s">
        <v>350</v>
      </c>
    </row>
    <row r="16" spans="1:12" x14ac:dyDescent="0.25">
      <c r="A16" s="146" t="s">
        <v>351</v>
      </c>
      <c r="B16" s="147">
        <v>0.95</v>
      </c>
      <c r="C16" s="148">
        <v>10</v>
      </c>
      <c r="D16" s="149">
        <v>4700</v>
      </c>
      <c r="E16" s="150">
        <v>50</v>
      </c>
      <c r="F16" s="149">
        <v>20</v>
      </c>
      <c r="G16" s="151">
        <v>0.08</v>
      </c>
      <c r="H16" s="152">
        <v>7</v>
      </c>
      <c r="I16" s="153">
        <v>100</v>
      </c>
      <c r="J16" s="154">
        <f t="shared" ref="J16:J20" si="0">K16*2/3</f>
        <v>6.6666666666666664E-4</v>
      </c>
      <c r="K16" s="155">
        <v>1E-3</v>
      </c>
    </row>
    <row r="17" spans="1:11" x14ac:dyDescent="0.25">
      <c r="A17" s="156" t="s">
        <v>352</v>
      </c>
      <c r="B17" s="157">
        <v>0.4</v>
      </c>
      <c r="C17" s="158">
        <v>40</v>
      </c>
      <c r="D17" s="159">
        <v>2100</v>
      </c>
      <c r="E17" s="160">
        <v>24</v>
      </c>
      <c r="F17" s="159">
        <v>10</v>
      </c>
      <c r="G17" s="161">
        <v>8.0656975713081086E-2</v>
      </c>
      <c r="H17" s="162">
        <v>1.6</v>
      </c>
      <c r="I17" s="163">
        <v>80</v>
      </c>
      <c r="J17" s="164">
        <f t="shared" si="0"/>
        <v>5.3333333333333332E-3</v>
      </c>
      <c r="K17" s="165">
        <v>8.0000000000000002E-3</v>
      </c>
    </row>
    <row r="18" spans="1:11" x14ac:dyDescent="0.25">
      <c r="A18" s="156" t="s">
        <v>353</v>
      </c>
      <c r="B18" s="157">
        <v>0.23</v>
      </c>
      <c r="C18" s="158">
        <v>50</v>
      </c>
      <c r="D18" s="159">
        <v>1799.6109771132269</v>
      </c>
      <c r="E18" s="160">
        <v>25</v>
      </c>
      <c r="F18" s="159">
        <v>3</v>
      </c>
      <c r="G18" s="161">
        <v>8.3337805342196564E-2</v>
      </c>
      <c r="H18" s="162">
        <v>8</v>
      </c>
      <c r="I18" s="163">
        <v>107.81419255648736</v>
      </c>
      <c r="J18" s="164">
        <f t="shared" si="0"/>
        <v>0.02</v>
      </c>
      <c r="K18" s="165">
        <v>0.03</v>
      </c>
    </row>
    <row r="19" spans="1:11" x14ac:dyDescent="0.25">
      <c r="A19" s="156" t="s">
        <v>354</v>
      </c>
      <c r="B19" s="157">
        <v>0.55000000000000004</v>
      </c>
      <c r="C19" s="158">
        <v>3</v>
      </c>
      <c r="D19" s="159">
        <v>4800</v>
      </c>
      <c r="E19" s="160">
        <v>48.18</v>
      </c>
      <c r="F19" s="159">
        <v>0</v>
      </c>
      <c r="G19" s="161"/>
      <c r="H19" s="162">
        <v>10</v>
      </c>
      <c r="I19" s="163">
        <v>120</v>
      </c>
      <c r="J19" s="164">
        <f t="shared" si="0"/>
        <v>6.6666666666666664E-4</v>
      </c>
      <c r="K19" s="165">
        <f>K16</f>
        <v>1E-3</v>
      </c>
    </row>
    <row r="20" spans="1:11" ht="15.75" thickBot="1" x14ac:dyDescent="0.3">
      <c r="A20" s="166" t="s">
        <v>355</v>
      </c>
      <c r="B20" s="167">
        <v>0.44</v>
      </c>
      <c r="C20" s="168">
        <v>40</v>
      </c>
      <c r="D20" s="169">
        <v>5200</v>
      </c>
      <c r="E20" s="170">
        <v>140</v>
      </c>
      <c r="F20" s="169">
        <v>0</v>
      </c>
      <c r="G20" s="171">
        <v>8.0656975713081086E-2</v>
      </c>
      <c r="H20" s="172">
        <v>0.7256852865660306</v>
      </c>
      <c r="I20" s="173">
        <v>174.16446877584735</v>
      </c>
      <c r="J20" s="174">
        <f t="shared" si="0"/>
        <v>2.3333333333333334E-2</v>
      </c>
      <c r="K20" s="175">
        <v>3.5000000000000003E-2</v>
      </c>
    </row>
    <row r="21" spans="1:11" x14ac:dyDescent="0.25">
      <c r="A21" s="176" t="s">
        <v>513</v>
      </c>
    </row>
    <row r="22" spans="1:11" x14ac:dyDescent="0.25">
      <c r="B22" s="177"/>
    </row>
    <row r="23" spans="1:11" ht="15.75" thickBot="1" x14ac:dyDescent="0.3">
      <c r="A23" s="111" t="s">
        <v>356</v>
      </c>
    </row>
    <row r="24" spans="1:11" x14ac:dyDescent="0.25">
      <c r="A24" s="178" t="s">
        <v>357</v>
      </c>
      <c r="B24" s="53" t="s">
        <v>358</v>
      </c>
    </row>
    <row r="25" spans="1:11" ht="15.75" thickBot="1" x14ac:dyDescent="0.3">
      <c r="A25" s="58" t="s">
        <v>359</v>
      </c>
      <c r="B25" s="71" t="s">
        <v>360</v>
      </c>
    </row>
    <row r="27" spans="1:11" ht="15.75" thickBot="1" x14ac:dyDescent="0.3">
      <c r="A27" s="111" t="s">
        <v>361</v>
      </c>
    </row>
    <row r="28" spans="1:11" ht="45" x14ac:dyDescent="0.25">
      <c r="A28" s="109"/>
      <c r="B28" s="179" t="s">
        <v>362</v>
      </c>
      <c r="C28" s="179" t="s">
        <v>344</v>
      </c>
      <c r="D28" s="16" t="s">
        <v>345</v>
      </c>
      <c r="E28" s="179" t="s">
        <v>363</v>
      </c>
      <c r="F28" s="179" t="s">
        <v>364</v>
      </c>
      <c r="G28" s="179" t="s">
        <v>365</v>
      </c>
      <c r="H28" s="179" t="s">
        <v>366</v>
      </c>
      <c r="I28" s="180" t="s">
        <v>367</v>
      </c>
      <c r="J28" s="181" t="s">
        <v>368</v>
      </c>
    </row>
    <row r="29" spans="1:11" x14ac:dyDescent="0.25">
      <c r="A29" s="156" t="s">
        <v>369</v>
      </c>
      <c r="B29" s="182">
        <v>0</v>
      </c>
      <c r="C29" s="182">
        <v>35</v>
      </c>
      <c r="D29" s="182">
        <v>4.5</v>
      </c>
      <c r="E29" s="183">
        <v>7100</v>
      </c>
      <c r="F29" s="182">
        <v>1</v>
      </c>
      <c r="G29" s="157">
        <v>0.01</v>
      </c>
      <c r="H29" s="184">
        <v>1</v>
      </c>
      <c r="I29" s="185">
        <v>400</v>
      </c>
    </row>
    <row r="30" spans="1:11" x14ac:dyDescent="0.25">
      <c r="A30" s="156" t="s">
        <v>370</v>
      </c>
      <c r="B30" s="182">
        <v>0</v>
      </c>
      <c r="C30" s="183">
        <v>37.899984696982806</v>
      </c>
      <c r="D30" s="158">
        <v>4.95</v>
      </c>
      <c r="E30" s="183">
        <v>7350</v>
      </c>
      <c r="F30" s="182">
        <v>0.2</v>
      </c>
      <c r="G30" s="157">
        <v>0.01</v>
      </c>
      <c r="H30" s="184">
        <v>1</v>
      </c>
      <c r="I30" s="185">
        <v>380</v>
      </c>
    </row>
    <row r="31" spans="1:11" x14ac:dyDescent="0.25">
      <c r="A31" s="156" t="s">
        <v>371</v>
      </c>
      <c r="B31" s="182">
        <v>0</v>
      </c>
      <c r="C31" s="182">
        <v>81</v>
      </c>
      <c r="D31" s="182">
        <v>6.5</v>
      </c>
      <c r="E31" s="183">
        <v>10500</v>
      </c>
      <c r="F31" s="182">
        <v>0</v>
      </c>
      <c r="G31" s="157">
        <v>1.4999999999999999E-2</v>
      </c>
      <c r="H31" s="184">
        <v>0.3</v>
      </c>
      <c r="I31" s="185">
        <v>500</v>
      </c>
    </row>
    <row r="32" spans="1:11" ht="15.75" thickBot="1" x14ac:dyDescent="0.3">
      <c r="A32" s="186" t="s">
        <v>372</v>
      </c>
      <c r="B32" s="137">
        <v>100</v>
      </c>
      <c r="C32" s="137">
        <v>22</v>
      </c>
      <c r="D32" s="137">
        <v>10</v>
      </c>
      <c r="E32" s="187">
        <v>9600</v>
      </c>
      <c r="F32" s="137">
        <v>0.2</v>
      </c>
      <c r="G32" s="167">
        <v>-2E-3</v>
      </c>
      <c r="H32" s="188">
        <v>1</v>
      </c>
      <c r="I32" s="189"/>
    </row>
    <row r="33" spans="1:5" x14ac:dyDescent="0.25">
      <c r="A33" s="190" t="s">
        <v>373</v>
      </c>
    </row>
    <row r="35" spans="1:5" ht="15.75" thickBot="1" x14ac:dyDescent="0.3">
      <c r="A35" s="191" t="s">
        <v>374</v>
      </c>
    </row>
    <row r="36" spans="1:5" ht="15.75" thickBot="1" x14ac:dyDescent="0.3">
      <c r="A36" s="192" t="s">
        <v>375</v>
      </c>
      <c r="B36" s="193" t="s">
        <v>376</v>
      </c>
      <c r="C36" t="s">
        <v>377</v>
      </c>
    </row>
    <row r="38" spans="1:5" ht="15.75" thickBot="1" x14ac:dyDescent="0.3">
      <c r="A38" s="13" t="s">
        <v>351</v>
      </c>
    </row>
    <row r="39" spans="1:5" ht="30" x14ac:dyDescent="0.25">
      <c r="A39" s="178"/>
      <c r="B39" s="194" t="s">
        <v>378</v>
      </c>
      <c r="C39" s="194" t="s">
        <v>379</v>
      </c>
      <c r="D39" s="194" t="s">
        <v>380</v>
      </c>
      <c r="E39" s="53" t="s">
        <v>381</v>
      </c>
    </row>
    <row r="40" spans="1:5" x14ac:dyDescent="0.25">
      <c r="A40" s="37" t="s">
        <v>336</v>
      </c>
      <c r="B40" s="195">
        <v>309.86111111111131</v>
      </c>
      <c r="C40" s="196">
        <v>-1.1254789272030653E-2</v>
      </c>
      <c r="D40" s="197">
        <v>1.1499999999999999</v>
      </c>
      <c r="E40" s="198">
        <v>30</v>
      </c>
    </row>
    <row r="41" spans="1:5" x14ac:dyDescent="0.25">
      <c r="A41" s="37" t="s">
        <v>382</v>
      </c>
      <c r="B41" s="195">
        <v>348.57961783439532</v>
      </c>
      <c r="C41" s="196">
        <v>-0.03</v>
      </c>
      <c r="D41" s="197">
        <v>1.02</v>
      </c>
      <c r="E41" s="198">
        <v>30</v>
      </c>
    </row>
    <row r="42" spans="1:5" x14ac:dyDescent="0.25">
      <c r="A42" s="37" t="s">
        <v>383</v>
      </c>
      <c r="B42" s="195">
        <v>59</v>
      </c>
      <c r="C42" s="196">
        <v>0</v>
      </c>
      <c r="D42" s="197">
        <v>1</v>
      </c>
      <c r="E42" s="198">
        <v>20</v>
      </c>
    </row>
    <row r="43" spans="1:5" x14ac:dyDescent="0.25">
      <c r="A43" s="37" t="s">
        <v>384</v>
      </c>
      <c r="B43" s="195">
        <v>50</v>
      </c>
      <c r="C43" s="196">
        <v>0</v>
      </c>
      <c r="D43" s="197">
        <v>1</v>
      </c>
      <c r="E43" s="198">
        <v>20</v>
      </c>
    </row>
    <row r="44" spans="1:5" x14ac:dyDescent="0.25">
      <c r="A44" s="199"/>
      <c r="B44" t="s">
        <v>760</v>
      </c>
      <c r="E44" s="64"/>
    </row>
    <row r="45" spans="1:5" x14ac:dyDescent="0.25">
      <c r="A45" s="199" t="s">
        <v>761</v>
      </c>
      <c r="E45" s="64"/>
    </row>
    <row r="46" spans="1:5" x14ac:dyDescent="0.25">
      <c r="A46" s="63" t="s">
        <v>385</v>
      </c>
      <c r="B46" t="s">
        <v>386</v>
      </c>
      <c r="C46" t="s">
        <v>387</v>
      </c>
      <c r="E46" s="64"/>
    </row>
    <row r="47" spans="1:5" ht="15.75" thickBot="1" x14ac:dyDescent="0.3">
      <c r="A47" s="200">
        <v>100</v>
      </c>
      <c r="B47" s="201">
        <v>0.35</v>
      </c>
      <c r="C47" s="197">
        <v>10</v>
      </c>
      <c r="D47" s="59"/>
      <c r="E47" s="71"/>
    </row>
    <row r="49" spans="1:4" ht="15.75" thickBot="1" x14ac:dyDescent="0.3">
      <c r="A49" s="202" t="s">
        <v>388</v>
      </c>
    </row>
    <row r="50" spans="1:4" ht="31.5" customHeight="1" thickBot="1" x14ac:dyDescent="0.3">
      <c r="A50" s="509" t="s">
        <v>498</v>
      </c>
      <c r="B50" s="510"/>
      <c r="C50" s="510"/>
      <c r="D50" s="511"/>
    </row>
    <row r="52" spans="1:4" ht="15.75" thickBot="1" x14ac:dyDescent="0.3">
      <c r="A52" s="13" t="s">
        <v>389</v>
      </c>
    </row>
    <row r="53" spans="1:4" ht="34.5" customHeight="1" x14ac:dyDescent="0.25">
      <c r="A53" s="512" t="s">
        <v>497</v>
      </c>
      <c r="B53" s="513"/>
      <c r="C53" s="513"/>
      <c r="D53" s="514"/>
    </row>
    <row r="54" spans="1:4" ht="15.75" thickBot="1" x14ac:dyDescent="0.3">
      <c r="A54" s="58"/>
      <c r="B54" s="59"/>
      <c r="C54" s="59"/>
      <c r="D54" s="71"/>
    </row>
  </sheetData>
  <mergeCells count="4">
    <mergeCell ref="F3:K3"/>
    <mergeCell ref="J14:K14"/>
    <mergeCell ref="A50:D50"/>
    <mergeCell ref="A53:D5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Word" ma:contentTypeID="0x010100FC40A03624D64143884E6213E5F3CCAE006A1BE56954B71E4AA7C596A81C178FC1" ma:contentTypeVersion="41" ma:contentTypeDescription="Create a new document." ma:contentTypeScope="" ma:versionID="ff1c578449900daf0c8197ec0aa8987c">
  <xsd:schema xmlns:xsd="http://www.w3.org/2001/XMLSchema" xmlns:xs="http://www.w3.org/2001/XMLSchema" xmlns:p="http://schemas.microsoft.com/office/2006/metadata/properties" xmlns:ns2="02bffcbe-7cf8-467d-a91b-a3e0dbcae01e" xmlns:ns3="a9df0e0e-9b5b-47bc-81c1-d190dfb54f87" xmlns:ns4="70761194-623b-4751-a0da-29ad6551f95e" xmlns:ns5="211ccad8-b333-499a-9bb0-6589cdb357fb" xmlns:ns6="f12a4863-2e7e-439e-ac91-f44950423e7e" targetNamespace="http://schemas.microsoft.com/office/2006/metadata/properties" ma:root="true" ma:fieldsID="8afd0fd2c1e32644bfe76f3291bc5241" ns2:_="" ns3:_="" ns4:_="" ns5:_="" ns6:_="">
    <xsd:import namespace="02bffcbe-7cf8-467d-a91b-a3e0dbcae01e"/>
    <xsd:import namespace="a9df0e0e-9b5b-47bc-81c1-d190dfb54f87"/>
    <xsd:import namespace="70761194-623b-4751-a0da-29ad6551f95e"/>
    <xsd:import namespace="211ccad8-b333-499a-9bb0-6589cdb357fb"/>
    <xsd:import namespace="f12a4863-2e7e-439e-ac91-f44950423e7e"/>
    <xsd:element name="properties">
      <xsd:complexType>
        <xsd:sequence>
          <xsd:element name="documentManagement">
            <xsd:complexType>
              <xsd:all>
                <xsd:element ref="ns2:DocumentType" minOccurs="0"/>
                <xsd:element ref="ns3:Narrative" minOccurs="0"/>
                <xsd:element ref="ns4:PRAType" minOccurs="0"/>
                <xsd:element ref="ns3:AggregationStatus" minOccurs="0"/>
                <xsd:element ref="ns3:PraText1" minOccurs="0"/>
                <xsd:element ref="ns3:PraText2" minOccurs="0"/>
                <xsd:element ref="ns3:PraText3" minOccurs="0"/>
                <xsd:element ref="ns3:PraText4" minOccurs="0"/>
                <xsd:element ref="ns3:PraText5" minOccurs="0"/>
                <xsd:element ref="ns3:PraDate1" minOccurs="0"/>
                <xsd:element ref="ns3:PraDate2" minOccurs="0"/>
                <xsd:element ref="ns3:PraDate3" minOccurs="0"/>
                <xsd:element ref="ns3:PraDateTrigger" minOccurs="0"/>
                <xsd:element ref="ns3:PraDateDisposal" minOccurs="0"/>
                <xsd:element ref="ns4:Activity" minOccurs="0"/>
                <xsd:element ref="ns4:Function" minOccurs="0"/>
                <xsd:element ref="ns4:Subactivity" minOccurs="0"/>
                <xsd:element ref="ns4:Year" minOccurs="0"/>
                <xsd:element ref="ns4:Project" minOccurs="0"/>
                <xsd:element ref="ns4:AggregationNarrative" minOccurs="0"/>
                <xsd:element ref="ns4:Case" minOccurs="0"/>
                <xsd:element ref="ns4:CategoryName" minOccurs="0"/>
                <xsd:element ref="ns4:CategoryValue" minOccurs="0"/>
                <xsd:element ref="ns5:MediaServiceMetadata" minOccurs="0"/>
                <xsd:element ref="ns5:MediaServiceFastMetadata" minOccurs="0"/>
                <xsd:element ref="ns5:MediaServiceAutoKeyPoints" minOccurs="0"/>
                <xsd:element ref="ns5:MediaServiceKeyPoints" minOccurs="0"/>
                <xsd:element ref="ns5:OTDocID" minOccurs="0"/>
                <xsd:element ref="ns5:OTModifiedBy" minOccurs="0"/>
                <xsd:element ref="ns5:OTCreatedBy" minOccurs="0"/>
                <xsd:element ref="ns5:LegacyMetadata" minOccurs="0"/>
                <xsd:element ref="ns6:SharedWithUsers" minOccurs="0"/>
                <xsd:element ref="ns6:SharedWithDetails" minOccurs="0"/>
                <xsd:element ref="ns5:MediaServiceDateTaken" minOccurs="0"/>
                <xsd:element ref="ns6:_dlc_DocId" minOccurs="0"/>
                <xsd:element ref="ns6:_dlc_DocIdUrl" minOccurs="0"/>
                <xsd:element ref="ns6: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bffcbe-7cf8-467d-a91b-a3e0dbcae01e" elementFormDefault="qualified">
    <xsd:import namespace="http://schemas.microsoft.com/office/2006/documentManagement/types"/>
    <xsd:import namespace="http://schemas.microsoft.com/office/infopath/2007/PartnerControls"/>
    <xsd:element name="DocumentType" ma:index="8" nillable="true" ma:displayName="Document Type" ma:description="Specify the document type to help refine search and to classify the document" ma:format="Dropdown" ma:internalName="DocumentType" ma:readOnly="false">
      <xsd:simpleType>
        <xsd:restriction base="dms:Choice">
          <xsd:enumeration value="APPLICATION, certificate, consent related"/>
          <xsd:enumeration value="CONTRACT, Variation, Agreement"/>
          <xsd:enumeration value="CORRESPONDENCE, Memo, Filenote, Email"/>
          <xsd:enumeration value="DRAWING, Plan, Map"/>
          <xsd:enumeration value="EMPLOYMENT related"/>
          <xsd:enumeration value="FINANCIAL related"/>
          <xsd:enumeration value="KNOWLEDGE article"/>
          <xsd:enumeration value="MEETING related"/>
          <xsd:enumeration value="MODEL, Calculation, Working"/>
          <xsd:enumeration value="PHOTO, Image or Multi-media"/>
          <xsd:enumeration value="PRESENTATION"/>
          <xsd:enumeration value="PUBLICATION material"/>
          <xsd:enumeration value="PURCHASING related"/>
          <xsd:enumeration value="REPORT, or planning related"/>
          <xsd:enumeration value="RULES, Policy, Bylaw, procedure"/>
          <xsd:enumeration value="SERVICE REQUEST related"/>
          <xsd:enumeration value="SPECIFICATION or standard"/>
          <xsd:enumeration value="SUPPLIER PRODUCT Info"/>
          <xsd:enumeration value="TEMPLATE, Checklist or Form"/>
        </xsd:restriction>
      </xsd:simpleType>
    </xsd:element>
  </xsd:schema>
  <xsd:schema xmlns:xsd="http://www.w3.org/2001/XMLSchema" xmlns:xs="http://www.w3.org/2001/XMLSchema" xmlns:dms="http://schemas.microsoft.com/office/2006/documentManagement/types" xmlns:pc="http://schemas.microsoft.com/office/infopath/2007/PartnerControls" targetNamespace="a9df0e0e-9b5b-47bc-81c1-d190dfb54f87" elementFormDefault="qualified">
    <xsd:import namespace="http://schemas.microsoft.com/office/2006/documentManagement/types"/>
    <xsd:import namespace="http://schemas.microsoft.com/office/infopath/2007/PartnerControls"/>
    <xsd:element name="Narrative" ma:index="9" nillable="true" ma:displayName="Narrative" ma:internalName="Narrative0" ma:readOnly="false">
      <xsd:simpleType>
        <xsd:restriction base="dms:Note">
          <xsd:maxLength value="255"/>
        </xsd:restriction>
      </xsd:simpleType>
    </xsd:element>
    <xsd:element name="AggregationStatus" ma:index="11" nillable="true" ma:displayName="Aggregation Status" ma:default="Normal" ma:format="Dropdown" ma:hidden="true" ma:internalName="AggregationStatus0" ma:readOnly="false">
      <xsd:simpleType>
        <xsd:restriction base="dms:Choice">
          <xsd:enumeration value="Delete Soon"/>
          <xsd:enumeration value="Transfer Soon"/>
          <xsd:enumeration value="Appraise Soon"/>
          <xsd:enumeration value="Delete"/>
          <xsd:enumeration value="Transfer"/>
          <xsd:enumeration value="Appraise"/>
          <xsd:enumeration value="Hold"/>
          <xsd:enumeration value="Normal"/>
        </xsd:restriction>
      </xsd:simpleType>
    </xsd:element>
    <xsd:element name="PraText1" ma:index="12" nillable="true" ma:displayName="PRA Text 1" ma:hidden="true" ma:internalName="PraText10" ma:readOnly="false">
      <xsd:simpleType>
        <xsd:restriction base="dms:Text">
          <xsd:maxLength value="255"/>
        </xsd:restriction>
      </xsd:simpleType>
    </xsd:element>
    <xsd:element name="PraText2" ma:index="13" nillable="true" ma:displayName="PRA Text 2" ma:hidden="true" ma:internalName="PraText20" ma:readOnly="false">
      <xsd:simpleType>
        <xsd:restriction base="dms:Text">
          <xsd:maxLength value="255"/>
        </xsd:restriction>
      </xsd:simpleType>
    </xsd:element>
    <xsd:element name="PraText3" ma:index="14" nillable="true" ma:displayName="PRA Text 3" ma:hidden="true" ma:internalName="PraText30" ma:readOnly="false">
      <xsd:simpleType>
        <xsd:restriction base="dms:Text">
          <xsd:maxLength value="255"/>
        </xsd:restriction>
      </xsd:simpleType>
    </xsd:element>
    <xsd:element name="PraText4" ma:index="15" nillable="true" ma:displayName="PRA Text 4" ma:hidden="true" ma:internalName="PraText40" ma:readOnly="false">
      <xsd:simpleType>
        <xsd:restriction base="dms:Text">
          <xsd:maxLength value="255"/>
        </xsd:restriction>
      </xsd:simpleType>
    </xsd:element>
    <xsd:element name="PraText5" ma:index="16" nillable="true" ma:displayName="PRA Text 5" ma:hidden="true" ma:internalName="PraText50" ma:readOnly="false">
      <xsd:simpleType>
        <xsd:restriction base="dms:Text">
          <xsd:maxLength value="255"/>
        </xsd:restriction>
      </xsd:simpleType>
    </xsd:element>
    <xsd:element name="PraDate1" ma:index="17" nillable="true" ma:displayName="PRA Date 1" ma:format="DateTime" ma:hidden="true" ma:internalName="PraDate1" ma:readOnly="false">
      <xsd:simpleType>
        <xsd:restriction base="dms:DateTime"/>
      </xsd:simpleType>
    </xsd:element>
    <xsd:element name="PraDate2" ma:index="18" nillable="true" ma:displayName="PRA Date 2" ma:format="DateTime" ma:hidden="true" ma:internalName="PraDate2" ma:readOnly="false">
      <xsd:simpleType>
        <xsd:restriction base="dms:DateTime"/>
      </xsd:simpleType>
    </xsd:element>
    <xsd:element name="PraDate3" ma:index="19" nillable="true" ma:displayName="PRA Date 3" ma:format="DateTime" ma:hidden="true" ma:internalName="PraDate3" ma:readOnly="false">
      <xsd:simpleType>
        <xsd:restriction base="dms:DateTime"/>
      </xsd:simpleType>
    </xsd:element>
    <xsd:element name="PraDateTrigger" ma:index="20" nillable="true" ma:displayName="PRA Date Trigger" ma:format="DateTime" ma:hidden="true" ma:internalName="PraDateTrigger" ma:readOnly="false">
      <xsd:simpleType>
        <xsd:restriction base="dms:DateTime"/>
      </xsd:simpleType>
    </xsd:element>
    <xsd:element name="PraDateDisposal" ma:index="21" nillable="true" ma:displayName="PRA Date Disposal" ma:format="DateTime" ma:hidden="true" ma:internalName="PraDateDisposal0"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70761194-623b-4751-a0da-29ad6551f95e" elementFormDefault="qualified">
    <xsd:import namespace="http://schemas.microsoft.com/office/2006/documentManagement/types"/>
    <xsd:import namespace="http://schemas.microsoft.com/office/infopath/2007/PartnerControls"/>
    <xsd:element name="PRAType" ma:index="10" nillable="true" ma:displayName="PRA Type" ma:hidden="true" ma:internalName="PRAType" ma:readOnly="false">
      <xsd:simpleType>
        <xsd:restriction base="dms:Text">
          <xsd:maxLength value="255"/>
        </xsd:restriction>
      </xsd:simpleType>
    </xsd:element>
    <xsd:element name="Activity" ma:index="22" nillable="true" ma:displayName="Activity" ma:description="Project Management" ma:internalName="Activity">
      <xsd:simpleType>
        <xsd:restriction base="dms:Text">
          <xsd:maxLength value="255"/>
        </xsd:restriction>
      </xsd:simpleType>
    </xsd:element>
    <xsd:element name="Function" ma:index="23" nillable="true" ma:displayName="Function" ma:default="Programmes and Projects" ma:format="Dropdown" ma:internalName="Function">
      <xsd:simpleType>
        <xsd:union memberTypes="dms:Text">
          <xsd:simpleType>
            <xsd:restriction base="dms:Choice">
              <xsd:enumeration value="Programmes and Projects"/>
            </xsd:restriction>
          </xsd:simpleType>
        </xsd:union>
      </xsd:simpleType>
    </xsd:element>
    <xsd:element name="Subactivity" ma:index="24" nillable="true" ma:displayName="Subactivity" ma:default="NA" ma:format="Dropdown" ma:hidden="true" ma:internalName="Subactivity" ma:readOnly="false">
      <xsd:simpleType>
        <xsd:union memberTypes="dms:Text">
          <xsd:simpleType>
            <xsd:restriction base="dms:Choice">
              <xsd:enumeration value="NA"/>
            </xsd:restriction>
          </xsd:simpleType>
        </xsd:union>
      </xsd:simpleType>
    </xsd:element>
    <xsd:element name="Year" ma:index="25" nillable="true" ma:displayName="Year" ma:format="Dropdown" ma:hidden="true" ma:internalName="Year" ma:readOnly="false">
      <xsd:simpleType>
        <xsd:restriction base="dms:Choice">
          <xsd:enumeration value="2019"/>
          <xsd:enumeration value="2020"/>
          <xsd:enumeration value="2021"/>
          <xsd:enumeration value="2022"/>
          <xsd:enumeration value="2023"/>
        </xsd:restriction>
      </xsd:simpleType>
    </xsd:element>
    <xsd:element name="Project" ma:index="26" nillable="true" ma:displayName="Project" ma:hidden="true" ma:internalName="Project" ma:readOnly="false">
      <xsd:simpleType>
        <xsd:restriction base="dms:Text">
          <xsd:maxLength value="255"/>
        </xsd:restriction>
      </xsd:simpleType>
    </xsd:element>
    <xsd:element name="AggregationNarrative" ma:index="27" nillable="true" ma:displayName="Aggregation Narrative" ma:hidden="true" ma:internalName="AggregationNarrative" ma:readOnly="false">
      <xsd:simpleType>
        <xsd:restriction base="dms:Text">
          <xsd:maxLength value="255"/>
        </xsd:restriction>
      </xsd:simpleType>
    </xsd:element>
    <xsd:element name="Case" ma:index="28" nillable="true" ma:displayName="Case" ma:default="Cross Cutting" ma:format="Dropdown" ma:internalName="Case">
      <xsd:simpleType>
        <xsd:restriction base="dms:Choice">
          <xsd:enumeration value="Cross Cutting"/>
        </xsd:restriction>
      </xsd:simpleType>
    </xsd:element>
    <xsd:element name="CategoryName" ma:index="29" nillable="true" ma:displayName="Category Name" ma:hidden="true" ma:internalName="CategoryName" ma:readOnly="false">
      <xsd:simpleType>
        <xsd:restriction base="dms:Text">
          <xsd:maxLength value="255"/>
        </xsd:restriction>
      </xsd:simpleType>
    </xsd:element>
    <xsd:element name="CategoryValue" ma:index="30" nillable="true" ma:displayName="Category Value" ma:hidden="true" ma:internalName="CategoryValue"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11ccad8-b333-499a-9bb0-6589cdb357fb" elementFormDefault="qualified">
    <xsd:import namespace="http://schemas.microsoft.com/office/2006/documentManagement/types"/>
    <xsd:import namespace="http://schemas.microsoft.com/office/infopath/2007/PartnerControls"/>
    <xsd:element name="MediaServiceMetadata" ma:index="31" nillable="true" ma:displayName="MediaServiceMetadata" ma:hidden="true" ma:internalName="MediaServiceMetadata" ma:readOnly="true">
      <xsd:simpleType>
        <xsd:restriction base="dms:Note"/>
      </xsd:simpleType>
    </xsd:element>
    <xsd:element name="MediaServiceFastMetadata" ma:index="32" nillable="true" ma:displayName="MediaServiceFastMetadata" ma:hidden="true" ma:internalName="MediaServiceFastMetadata" ma:readOnly="true">
      <xsd:simpleType>
        <xsd:restriction base="dms:Note"/>
      </xsd:simpleType>
    </xsd:element>
    <xsd:element name="MediaServiceAutoKeyPoints" ma:index="33" nillable="true" ma:displayName="MediaServiceAutoKeyPoints" ma:hidden="true" ma:internalName="MediaServiceAutoKeyPoints" ma:readOnly="true">
      <xsd:simpleType>
        <xsd:restriction base="dms:Note"/>
      </xsd:simpleType>
    </xsd:element>
    <xsd:element name="MediaServiceKeyPoints" ma:index="34" nillable="true" ma:displayName="KeyPoints" ma:internalName="MediaServiceKeyPoints" ma:readOnly="true">
      <xsd:simpleType>
        <xsd:restriction base="dms:Note">
          <xsd:maxLength value="255"/>
        </xsd:restriction>
      </xsd:simpleType>
    </xsd:element>
    <xsd:element name="OTDocID" ma:index="35" nillable="true" ma:displayName="OTDocID" ma:format="Dropdown" ma:internalName="OTDocID">
      <xsd:simpleType>
        <xsd:restriction base="dms:Text">
          <xsd:maxLength value="255"/>
        </xsd:restriction>
      </xsd:simpleType>
    </xsd:element>
    <xsd:element name="OTModifiedBy" ma:index="36" nillable="true" ma:displayName="OTModifiedBy" ma:format="Dropdown" ma:internalName="OTModifiedBy">
      <xsd:simpleType>
        <xsd:restriction base="dms:Text">
          <xsd:maxLength value="255"/>
        </xsd:restriction>
      </xsd:simpleType>
    </xsd:element>
    <xsd:element name="OTCreatedBy" ma:index="37" nillable="true" ma:displayName="OTCreatedBy" ma:format="Dropdown" ma:internalName="OTCreatedBy">
      <xsd:simpleType>
        <xsd:restriction base="dms:Text">
          <xsd:maxLength value="255"/>
        </xsd:restriction>
      </xsd:simpleType>
    </xsd:element>
    <xsd:element name="LegacyMetadata" ma:index="38" nillable="true" ma:displayName="LegacyMetadata" ma:format="Dropdown" ma:internalName="LegacyMetadata">
      <xsd:simpleType>
        <xsd:restriction base="dms:Note"/>
      </xsd:simpleType>
    </xsd:element>
    <xsd:element name="MediaServiceDateTaken" ma:index="41"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2a4863-2e7e-439e-ac91-f44950423e7e" elementFormDefault="qualified">
    <xsd:import namespace="http://schemas.microsoft.com/office/2006/documentManagement/types"/>
    <xsd:import namespace="http://schemas.microsoft.com/office/infopath/2007/PartnerControls"/>
    <xsd:element name="SharedWithUsers" ma:index="3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0" nillable="true" ma:displayName="Shared With Details" ma:internalName="SharedWithDetails" ma:readOnly="true">
      <xsd:simpleType>
        <xsd:restriction base="dms:Note">
          <xsd:maxLength value="255"/>
        </xsd:restriction>
      </xsd:simpleType>
    </xsd:element>
    <xsd:element name="_dlc_DocId" ma:index="42" nillable="true" ma:displayName="Document ID Value" ma:description="The value of the document ID assigned to this item." ma:internalName="_dlc_DocId" ma:readOnly="true">
      <xsd:simpleType>
        <xsd:restriction base="dms:Text"/>
      </xsd:simpleType>
    </xsd:element>
    <xsd:element name="_dlc_DocIdUrl" ma:index="4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egacyMetadata xmlns="211ccad8-b333-499a-9bb0-6589cdb357fb" xsi:nil="true"/>
    <PraText1 xmlns="a9df0e0e-9b5b-47bc-81c1-d190dfb54f87" xsi:nil="true"/>
    <Activity xmlns="70761194-623b-4751-a0da-29ad6551f95e">Analysis</Activity>
    <Function xmlns="70761194-623b-4751-a0da-29ad6551f95e">Programmes and Projects</Function>
    <Year xmlns="70761194-623b-4751-a0da-29ad6551f95e" xsi:nil="true"/>
    <OTModifiedBy xmlns="211ccad8-b333-499a-9bb0-6589cdb357fb" xsi:nil="true"/>
    <AggregationStatus xmlns="a9df0e0e-9b5b-47bc-81c1-d190dfb54f87">Normal</AggregationStatus>
    <CategoryName xmlns="70761194-623b-4751-a0da-29ad6551f95e" xsi:nil="true"/>
    <CategoryValue xmlns="70761194-623b-4751-a0da-29ad6551f95e" xsi:nil="true"/>
    <Narrative xmlns="a9df0e0e-9b5b-47bc-81c1-d190dfb54f87" xsi:nil="true"/>
    <PraText5 xmlns="a9df0e0e-9b5b-47bc-81c1-d190dfb54f87" xsi:nil="true"/>
    <OTDocID xmlns="211ccad8-b333-499a-9bb0-6589cdb357fb" xsi:nil="true"/>
    <PRAType xmlns="70761194-623b-4751-a0da-29ad6551f95e" xsi:nil="true"/>
    <PraDate3 xmlns="a9df0e0e-9b5b-47bc-81c1-d190dfb54f87" xsi:nil="true"/>
    <PraDateTrigger xmlns="a9df0e0e-9b5b-47bc-81c1-d190dfb54f87" xsi:nil="true"/>
    <Project xmlns="70761194-623b-4751-a0da-29ad6551f95e" xsi:nil="true"/>
    <PraText4 xmlns="a9df0e0e-9b5b-47bc-81c1-d190dfb54f87" xsi:nil="true"/>
    <Subactivity xmlns="70761194-623b-4751-a0da-29ad6551f95e">NA</Subactivity>
    <PraDateDisposal xmlns="a9df0e0e-9b5b-47bc-81c1-d190dfb54f87" xsi:nil="true"/>
    <PraDate2 xmlns="a9df0e0e-9b5b-47bc-81c1-d190dfb54f87" xsi:nil="true"/>
    <PraText3 xmlns="a9df0e0e-9b5b-47bc-81c1-d190dfb54f87" xsi:nil="true"/>
    <OTCreatedBy xmlns="211ccad8-b333-499a-9bb0-6589cdb357fb" xsi:nil="true"/>
    <DocumentType xmlns="02bffcbe-7cf8-467d-a91b-a3e0dbcae01e" xsi:nil="true"/>
    <AggregationNarrative xmlns="70761194-623b-4751-a0da-29ad6551f95e" xsi:nil="true"/>
    <Case xmlns="70761194-623b-4751-a0da-29ad6551f95e">Cross Cutting</Case>
    <PraDate1 xmlns="a9df0e0e-9b5b-47bc-81c1-d190dfb54f87" xsi:nil="true"/>
    <PraText2 xmlns="a9df0e0e-9b5b-47bc-81c1-d190dfb54f87" xsi:nil="true"/>
    <_dlc_DocId xmlns="f12a4863-2e7e-439e-ac91-f44950423e7e">C6EMVEZ3DK3F-1749848088-18106</_dlc_DocId>
    <_dlc_DocIdUrl xmlns="f12a4863-2e7e-439e-ac91-f44950423e7e">
      <Url>https://climatechangegovt.sharepoint.com/sites/EmissionsBudget/_layouts/15/DocIdRedir.aspx?ID=C6EMVEZ3DK3F-1749848088-18106</Url>
      <Description>C6EMVEZ3DK3F-1749848088-18106</Description>
    </_dlc_DocIdUrl>
  </documentManagement>
</p:properties>
</file>

<file path=customXml/itemProps1.xml><?xml version="1.0" encoding="utf-8"?>
<ds:datastoreItem xmlns:ds="http://schemas.openxmlformats.org/officeDocument/2006/customXml" ds:itemID="{51AA8FA4-6A5C-4868-80BF-F9CA98DCB574}">
  <ds:schemaRefs>
    <ds:schemaRef ds:uri="http://schemas.microsoft.com/sharepoint/v3/contenttype/forms"/>
  </ds:schemaRefs>
</ds:datastoreItem>
</file>

<file path=customXml/itemProps2.xml><?xml version="1.0" encoding="utf-8"?>
<ds:datastoreItem xmlns:ds="http://schemas.openxmlformats.org/officeDocument/2006/customXml" ds:itemID="{8E1BC5D9-6DA8-407A-9EB3-8D59C1092150}">
  <ds:schemaRefs>
    <ds:schemaRef ds:uri="http://schemas.microsoft.com/sharepoint/events"/>
  </ds:schemaRefs>
</ds:datastoreItem>
</file>

<file path=customXml/itemProps3.xml><?xml version="1.0" encoding="utf-8"?>
<ds:datastoreItem xmlns:ds="http://schemas.openxmlformats.org/officeDocument/2006/customXml" ds:itemID="{0BB038F6-AD76-4179-BEE6-FDFDD150B9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bffcbe-7cf8-467d-a91b-a3e0dbcae01e"/>
    <ds:schemaRef ds:uri="a9df0e0e-9b5b-47bc-81c1-d190dfb54f87"/>
    <ds:schemaRef ds:uri="70761194-623b-4751-a0da-29ad6551f95e"/>
    <ds:schemaRef ds:uri="211ccad8-b333-499a-9bb0-6589cdb357fb"/>
    <ds:schemaRef ds:uri="f12a4863-2e7e-439e-ac91-f44950423e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EFEC846-6197-464F-8BA7-83135ACF2337}">
  <ds:schemaRefs>
    <ds:schemaRef ds:uri="a9df0e0e-9b5b-47bc-81c1-d190dfb54f87"/>
    <ds:schemaRef ds:uri="http://schemas.microsoft.com/office/2006/metadata/properties"/>
    <ds:schemaRef ds:uri="02bffcbe-7cf8-467d-a91b-a3e0dbcae01e"/>
    <ds:schemaRef ds:uri="http://schemas.microsoft.com/office/infopath/2007/PartnerControls"/>
    <ds:schemaRef ds:uri="http://purl.org/dc/dcmitype/"/>
    <ds:schemaRef ds:uri="http://purl.org/dc/terms/"/>
    <ds:schemaRef ds:uri="http://schemas.microsoft.com/office/2006/documentManagement/types"/>
    <ds:schemaRef ds:uri="http://purl.org/dc/elements/1.1/"/>
    <ds:schemaRef ds:uri="http://www.w3.org/XML/1998/namespace"/>
    <ds:schemaRef ds:uri="70761194-623b-4751-a0da-29ad6551f95e"/>
    <ds:schemaRef ds:uri="http://schemas.openxmlformats.org/package/2006/metadata/core-properties"/>
    <ds:schemaRef ds:uri="f12a4863-2e7e-439e-ac91-f44950423e7e"/>
    <ds:schemaRef ds:uri="211ccad8-b333-499a-9bb0-6589cdb357f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Contents</vt:lpstr>
      <vt:lpstr>Version history</vt:lpstr>
      <vt:lpstr>Scenario assumptions</vt:lpstr>
      <vt:lpstr>Sensitivity analysis</vt:lpstr>
      <vt:lpstr>Technical assumptions&gt;&gt;</vt:lpstr>
      <vt:lpstr>Transport</vt:lpstr>
      <vt:lpstr>Boilers</vt:lpstr>
      <vt:lpstr>Buildings</vt:lpstr>
      <vt:lpstr>Power</vt:lpstr>
      <vt:lpstr>Industry</vt:lpstr>
      <vt:lpstr>Gas</vt:lpstr>
      <vt:lpstr>Agriculture</vt:lpstr>
      <vt:lpstr>Forestry</vt:lpstr>
      <vt:lpstr>Waste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 Holland</dc:creator>
  <cp:keywords/>
  <dc:description/>
  <cp:lastModifiedBy>Sean Buchanan</cp:lastModifiedBy>
  <cp:revision/>
  <dcterms:created xsi:type="dcterms:W3CDTF">2020-09-04T01:49:17Z</dcterms:created>
  <dcterms:modified xsi:type="dcterms:W3CDTF">2021-06-13T21:53:10Z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2265b78-25d0-4d54-b3b2-27c0ecf14e3e_Enabled">
    <vt:lpwstr>True</vt:lpwstr>
  </property>
  <property fmtid="{D5CDD505-2E9C-101B-9397-08002B2CF9AE}" pid="3" name="MSIP_Label_92265b78-25d0-4d54-b3b2-27c0ecf14e3e_SiteId">
    <vt:lpwstr>27523570-98da-4a95-b560-ba6bb21643d0</vt:lpwstr>
  </property>
  <property fmtid="{D5CDD505-2E9C-101B-9397-08002B2CF9AE}" pid="4" name="MSIP_Label_92265b78-25d0-4d54-b3b2-27c0ecf14e3e_Owner">
    <vt:lpwstr>Christopher.Holland@climatecommission.govt.nz</vt:lpwstr>
  </property>
  <property fmtid="{D5CDD505-2E9C-101B-9397-08002B2CF9AE}" pid="5" name="MSIP_Label_92265b78-25d0-4d54-b3b2-27c0ecf14e3e_SetDate">
    <vt:lpwstr>2020-09-04T03:50:33.4261978Z</vt:lpwstr>
  </property>
  <property fmtid="{D5CDD505-2E9C-101B-9397-08002B2CF9AE}" pid="6" name="MSIP_Label_92265b78-25d0-4d54-b3b2-27c0ecf14e3e_Name">
    <vt:lpwstr>Unclassified</vt:lpwstr>
  </property>
  <property fmtid="{D5CDD505-2E9C-101B-9397-08002B2CF9AE}" pid="7" name="MSIP_Label_92265b78-25d0-4d54-b3b2-27c0ecf14e3e_Application">
    <vt:lpwstr>Microsoft Azure Information Protection</vt:lpwstr>
  </property>
  <property fmtid="{D5CDD505-2E9C-101B-9397-08002B2CF9AE}" pid="8" name="MSIP_Label_92265b78-25d0-4d54-b3b2-27c0ecf14e3e_ActionId">
    <vt:lpwstr>e2920db0-5040-406a-8f7b-236d06b7e639</vt:lpwstr>
  </property>
  <property fmtid="{D5CDD505-2E9C-101B-9397-08002B2CF9AE}" pid="9" name="MSIP_Label_92265b78-25d0-4d54-b3b2-27c0ecf14e3e_Extended_MSFT_Method">
    <vt:lpwstr>Automatic</vt:lpwstr>
  </property>
  <property fmtid="{D5CDD505-2E9C-101B-9397-08002B2CF9AE}" pid="10" name="Sensitivity">
    <vt:lpwstr>Unclassified</vt:lpwstr>
  </property>
  <property fmtid="{D5CDD505-2E9C-101B-9397-08002B2CF9AE}" pid="11" name="ContentTypeId">
    <vt:lpwstr>0x010100FC40A03624D64143884E6213E5F3CCAE006A1BE56954B71E4AA7C596A81C178FC1</vt:lpwstr>
  </property>
  <property fmtid="{D5CDD505-2E9C-101B-9397-08002B2CF9AE}" pid="12" name="_dlc_DocIdItemGuid">
    <vt:lpwstr>aaf1aa0a-f08f-4e4a-97c1-67cadf6096ba</vt:lpwstr>
  </property>
</Properties>
</file>